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8380" windowHeight="11895"/>
  </bookViews>
  <sheets>
    <sheet name="Cuadro Informe" sheetId="1" r:id="rId1"/>
  </sheets>
  <externalReferences>
    <externalReference r:id="rId2"/>
    <externalReference r:id="rId3"/>
    <externalReference r:id="rId4"/>
    <externalReference r:id="rId5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._IMPUESTOS_SOBRE_COMBUSTIBLES_Y_GAS_NATURAL">[1]C!$B$27:$N$27</definedName>
    <definedName name="_._IMPUESTOS_SOBRE_ENERGIA_ELECTRICA">[1]C!$B$28:$N$28</definedName>
    <definedName name="__com2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com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ex2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ex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F" localSheetId="0">#REF!</definedName>
    <definedName name="__F">#REF!</definedName>
    <definedName name="__R" localSheetId="0">#REF!</definedName>
    <definedName name="__R">#REF!</definedName>
    <definedName name="_com2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com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ex2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ex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F" localSheetId="0">#REF!</definedName>
    <definedName name="_F">#REF!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255</definedName>
    <definedName name="_Order2" hidden="1">0</definedName>
    <definedName name="_Parse_In" localSheetId="0" hidden="1">#REF!</definedName>
    <definedName name="_Parse_In" hidden="1">#REF!</definedName>
    <definedName name="_Parse_Out" localSheetId="0" hidden="1">#REF!</definedName>
    <definedName name="_Parse_Out" hidden="1">#REF!</definedName>
    <definedName name="_R" localSheetId="0">#REF!</definedName>
    <definedName name="_R">#REF!</definedName>
    <definedName name="_RML179" localSheetId="0">#REF!</definedName>
    <definedName name="_RML179">#REF!</definedName>
    <definedName name="_RML59" localSheetId="0">#REF!</definedName>
    <definedName name="_RML59">#REF!</definedName>
    <definedName name="_RML89" localSheetId="0">#REF!</definedName>
    <definedName name="_RML89">#REF!</definedName>
    <definedName name="_Sort" localSheetId="0" hidden="1">#REF!</definedName>
    <definedName name="_Sort" hidden="1">#REF!</definedName>
    <definedName name="_TE30" localSheetId="0">#REF!</definedName>
    <definedName name="_TE30">#REF!</definedName>
    <definedName name="_TE59" localSheetId="0">#REF!</definedName>
    <definedName name="_TE59">#REF!</definedName>
    <definedName name="_TE60" localSheetId="0">#REF!</definedName>
    <definedName name="_TE60">#REF!</definedName>
    <definedName name="A" localSheetId="0">#REF!</definedName>
    <definedName name="A">#REF!</definedName>
    <definedName name="A_impresión_IM" localSheetId="0">#REF!</definedName>
    <definedName name="A_impresión_IM">#REF!</definedName>
    <definedName name="ACwvu.PLA1." localSheetId="0" hidden="1">'[1]COP FED'!#REF!</definedName>
    <definedName name="ACwvu.PLA1." hidden="1">'[1]COP FED'!#REF!</definedName>
    <definedName name="ACwvu.PLA2." hidden="1">'[1]COP FED'!$A$1:$N$49</definedName>
    <definedName name="_xlnm.Extract" localSheetId="0">#REF!</definedName>
    <definedName name="_xlnm.Extract">#REF!</definedName>
    <definedName name="_xlnm.Print_Area" localSheetId="0">'Cuadro Informe'!$B$1:$M$19</definedName>
    <definedName name="_xlnm.Print_Area">'[1]Fto. a partir del impuesto'!$D$7:$D$50</definedName>
    <definedName name="B" localSheetId="0">#REF!</definedName>
    <definedName name="B">#REF!</definedName>
    <definedName name="Base_datos_IM" localSheetId="0">#REF!</definedName>
    <definedName name="Base_datos_IM">#REF!</definedName>
    <definedName name="_xlnm.Database" localSheetId="0">#REF!</definedName>
    <definedName name="_xlnm.Database">#REF!</definedName>
    <definedName name="BONOSEEUU" localSheetId="0">#REF!</definedName>
    <definedName name="BONOSEEUU">#REF!</definedName>
    <definedName name="BORRAR" localSheetId="0">#REF!</definedName>
    <definedName name="BORRAR">#REF!</definedName>
    <definedName name="C_" localSheetId="0">#REF!</definedName>
    <definedName name="C_">#REF!</definedName>
    <definedName name="caja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ntidad_prestada" localSheetId="0">'[2]IPV-BAPRO'!#REF!</definedName>
    <definedName name="cantidad_prestada">'[2]IPV-BAPRO'!#REF!</definedName>
    <definedName name="CGD" localSheetId="0">#REF!</definedName>
    <definedName name="CGD">#REF!</definedName>
    <definedName name="Comisiones" localSheetId="0">#REF!</definedName>
    <definedName name="Comisiones">#REF!</definedName>
    <definedName name="COPA">#N/A</definedName>
    <definedName name="COPARTICIPACION_FEDERAL__LEY_N__23548">[1]C!$B$13:$N$13</definedName>
    <definedName name="_xlnm.Criteria" localSheetId="0">#REF!</definedName>
    <definedName name="_xlnm.Criteria">#REF!</definedName>
    <definedName name="Criterios_IM" localSheetId="0">#REF!</definedName>
    <definedName name="Criterios_IM">#REF!</definedName>
    <definedName name="D" localSheetId="0">#REF!</definedName>
    <definedName name="D">#REF!</definedName>
    <definedName name="DDDDDDDDDDDDDDDDD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DDDDDDDDDDDDDDDDD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diciembre">[3]Tasas!$C$7</definedName>
    <definedName name="E" localSheetId="0">#REF!</definedName>
    <definedName name="E">#REF!</definedName>
    <definedName name="EXCEDENTE_DEL_10__SEGUN_EL_TOPE_ASIGNADO_A__BUENOS_AIRES__LEY_N__23621">[1]C!$B$18:$N$18</definedName>
    <definedName name="Extracción_IM" localSheetId="0">#REF!</definedName>
    <definedName name="Extracción_IM">#REF!</definedName>
    <definedName name="Fecha_primer_pago" localSheetId="0">'[2]IPV-BAPRO'!#REF!</definedName>
    <definedName name="Fecha_primer_pago">'[2]IPV-BAPRO'!#REF!</definedName>
    <definedName name="fernando" localSheetId="0">#REF!</definedName>
    <definedName name="fernando">#REF!</definedName>
    <definedName name="fff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fff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ffff" localSheetId="0">#REF!</definedName>
    <definedName name="ffff">#REF!</definedName>
    <definedName name="FONDO_COMPENSADOR_DE_DESEQUILIBRIOS_FISCALES_PROVINCIALES">[1]C!$B$15:$N$15</definedName>
    <definedName name="FONDO_EDUCATIVO__LEY_N__23906_ART._3_Y_4">[1]C!$B$16:$N$16</definedName>
    <definedName name="FONDO_ESPECIAL_DE_DESARROLLO_ELECTRICO_DEL_INTERIOR__LEYES_NROS._23966_ART._19_Y_24065">[1]C!$B$26:$N$26</definedName>
    <definedName name="FONDO_NACIONAL_DE_LA_VIVIENDA__LEY_N__23966_ART._18">[1]C!$B$25:$N$25</definedName>
    <definedName name="FRB" localSheetId="0">#REF!</definedName>
    <definedName name="FRB">#REF!</definedName>
    <definedName name="G" localSheetId="0">#REF!</definedName>
    <definedName name="G">#REF!</definedName>
    <definedName name="H" localSheetId="0">#REF!</definedName>
    <definedName name="H">#REF!</definedName>
    <definedName name="hhfhfh" localSheetId="0">#REF!</definedName>
    <definedName name="hhfhfh">#REF!</definedName>
    <definedName name="hyrg" localSheetId="0">#REF!</definedName>
    <definedName name="hyrg">#REF!</definedName>
    <definedName name="I" localSheetId="0">#REF!</definedName>
    <definedName name="I">#REF!</definedName>
    <definedName name="IMPRIMIR" localSheetId="0">#REF!</definedName>
    <definedName name="IMPRIMIR">#REF!</definedName>
    <definedName name="J" localSheetId="0">#REF!</definedName>
    <definedName name="J">#REF!</definedName>
    <definedName name="jjjjjjjj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jjjjjjjj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Junio">[3]Tasas!$C$5</definedName>
    <definedName name="K" localSheetId="0">#REF!</definedName>
    <definedName name="K">#REF!</definedName>
    <definedName name="L_" localSheetId="0">#REF!</definedName>
    <definedName name="L_">#REF!</definedName>
    <definedName name="LIBOR" localSheetId="0">#REF!</definedName>
    <definedName name="LIBOR">#REF!</definedName>
    <definedName name="LIBOR180" localSheetId="0">#REF!</definedName>
    <definedName name="LIBOR180">#REF!</definedName>
    <definedName name="LIBOR30" localSheetId="0">#REF!</definedName>
    <definedName name="LIBOR30">#REF!</definedName>
    <definedName name="LIBOR360" localSheetId="0">#REF!</definedName>
    <definedName name="LIBOR360">#REF!</definedName>
    <definedName name="LL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LL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M" localSheetId="0">#REF!</definedName>
    <definedName name="M">#REF!</definedName>
    <definedName name="marzo">[3]Tasas!$C$4</definedName>
    <definedName name="N" localSheetId="0">#REF!</definedName>
    <definedName name="N">#REF!</definedName>
    <definedName name="O" localSheetId="0">#REF!</definedName>
    <definedName name="O">#REF!</definedName>
    <definedName name="OBRAS_DE_INFRAESTRUCTURA__LEY_N__23966_ART._19">[1]C!$B$23:$N$23</definedName>
    <definedName name="OBRAS_DE_INFRAESTRUCTURA_BASICA_SOCIAL_Y_NECESIDADES_BASICAS_INSATISFECHAS__LEY_N__23621">[1]C!$B$17:$N$17</definedName>
    <definedName name="ORGANISMOS_DE_VIALIDAD__LEY_N__23966_ART._19">[1]C!$B$24:$N$24</definedName>
    <definedName name="P" localSheetId="0">#REF!</definedName>
    <definedName name="P">#REF!</definedName>
    <definedName name="pagos_por_año" localSheetId="0">'[2]IPV-BAPRO'!#REF!</definedName>
    <definedName name="pagos_por_año">'[2]IPV-BAPRO'!#REF!</definedName>
    <definedName name="Plazo_en_años" localSheetId="0">'[2]IPV-BAPRO'!#REF!</definedName>
    <definedName name="Plazo_en_años">'[2]IPV-BAPRO'!#REF!</definedName>
    <definedName name="prueba" localSheetId="0">#REF!</definedName>
    <definedName name="prueba">#REF!</definedName>
    <definedName name="Q" localSheetId="0">#REF!</definedName>
    <definedName name="Q">#REF!</definedName>
    <definedName name="reunion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reunion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RML" localSheetId="0">#REF!</definedName>
    <definedName name="RML">#REF!</definedName>
    <definedName name="Rwvu.PLA2." localSheetId="0" hidden="1">'[1]COP FED'!#REF!</definedName>
    <definedName name="Rwvu.PLA2." hidden="1">'[1]COP FED'!#REF!</definedName>
    <definedName name="S" localSheetId="0">#REF!</definedName>
    <definedName name="S">#REF!</definedName>
    <definedName name="SEGURIDAD_SOCIAL___BS._PERS._NO_INCORP._AL_PROCESO_ECONOMICO__LEY_N__23966__ART._30">[1]C!$B$22:$N$22</definedName>
    <definedName name="SEGURIDAD_SOCIAL___IVA__LEY_N__23966_ART._5_PTO._2">[1]C!$B$21:$N$21</definedName>
    <definedName name="setiembre">[3]Tasas!$C$6</definedName>
    <definedName name="SI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SI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SUMA_FIJA_FINANCIADA_CON__LA_COPARTICIPACION_FEDERAL_DE_NACION__LEY_N__23621_ART._1">[1]C!$B$19:$N$19</definedName>
    <definedName name="Swvu.PLA1." localSheetId="0" hidden="1">'[1]COP FED'!#REF!</definedName>
    <definedName name="Swvu.PLA1." hidden="1">'[1]COP FED'!#REF!</definedName>
    <definedName name="Swvu.PLA2." hidden="1">'[1]COP FED'!$A$1:$N$49</definedName>
    <definedName name="T" localSheetId="0">#REF!</definedName>
    <definedName name="T">#REF!</definedName>
    <definedName name="tasa_interes_anual" localSheetId="0">'[2]IPV-BAPRO'!#REF!</definedName>
    <definedName name="tasa_interes_anual">'[2]IPV-BAPRO'!#REF!</definedName>
    <definedName name="TETP" localSheetId="0">#REF!</definedName>
    <definedName name="TETP">#REF!</definedName>
    <definedName name="_xlnm.Print_Titles">'[1]Fto. a partir del impuesto'!$A$1:$A$65536</definedName>
    <definedName name="TNT" localSheetId="0">#REF!</definedName>
    <definedName name="TNT">#REF!</definedName>
    <definedName name="TOTAL">[1]C!$B$32:$N$32</definedName>
    <definedName name="TRANSFERENCIA_DE_SERVICIOS__LEY_N__24049_Y_COMPLEMENTARIAS">[1]C!$B$14:$N$14</definedName>
    <definedName name="TRRML" localSheetId="0">#REF!</definedName>
    <definedName name="TRRML">#REF!</definedName>
    <definedName name="ty" localSheetId="0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ty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U" localSheetId="0">#REF!</definedName>
    <definedName name="U">#REF!</definedName>
    <definedName name="V" localSheetId="0">#REF!</definedName>
    <definedName name="V">#REF!</definedName>
    <definedName name="venc1">[3]Tasas!$B$4</definedName>
    <definedName name="venc2">[3]Tasas!$B$5</definedName>
    <definedName name="venc3">[3]Tasas!$B$6</definedName>
    <definedName name="venc4">[3]Tasas!$B$7</definedName>
    <definedName name="W" localSheetId="0">#REF!</definedName>
    <definedName name="W">#REF!</definedName>
    <definedName name="wvu.PLA1.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1.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2." localSheetId="0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vu.PLA2.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X" localSheetId="0">#REF!</definedName>
    <definedName name="X">#REF!</definedName>
    <definedName name="Y" localSheetId="0">#REF!</definedName>
    <definedName name="Y">#REF!</definedName>
    <definedName name="YY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YY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Z" localSheetId="0">#REF!</definedName>
    <definedName name="Z">#REF!</definedName>
  </definedNames>
  <calcPr calcId="125725"/>
</workbook>
</file>

<file path=xl/calcChain.xml><?xml version="1.0" encoding="utf-8"?>
<calcChain xmlns="http://schemas.openxmlformats.org/spreadsheetml/2006/main">
  <c r="C14" i="1"/>
  <c r="K13"/>
  <c r="K16" s="1"/>
  <c r="F13"/>
  <c r="C12"/>
  <c r="M13"/>
  <c r="M16" s="1"/>
  <c r="L13"/>
  <c r="L16" s="1"/>
  <c r="J13"/>
  <c r="J16" s="1"/>
  <c r="H13"/>
  <c r="G13"/>
  <c r="E13"/>
  <c r="B4"/>
  <c r="E16" l="1"/>
  <c r="H16"/>
  <c r="G16"/>
  <c r="F16"/>
</calcChain>
</file>

<file path=xl/sharedStrings.xml><?xml version="1.0" encoding="utf-8"?>
<sst xmlns="http://schemas.openxmlformats.org/spreadsheetml/2006/main" count="29" uniqueCount="23">
  <si>
    <t>CARGOS OCUPADOS</t>
  </si>
  <si>
    <t>Régimen Federal de Responsabilidad Fiscal y Buenas Prácticas de Gobierno</t>
  </si>
  <si>
    <r>
      <t>Cargos por tipo de ocupación</t>
    </r>
    <r>
      <rPr>
        <b/>
        <vertAlign val="superscript"/>
        <sz val="11"/>
        <rFont val="Arial"/>
        <family val="2"/>
      </rPr>
      <t>(1)</t>
    </r>
  </si>
  <si>
    <t>Administración Pública No Financiera</t>
  </si>
  <si>
    <t>Sector Público No Financiero</t>
  </si>
  <si>
    <t>Diciembre</t>
  </si>
  <si>
    <t>Junio</t>
  </si>
  <si>
    <r>
      <t>Planta con liquidación de haberes</t>
    </r>
    <r>
      <rPr>
        <vertAlign val="superscript"/>
        <sz val="11"/>
        <rFont val="Arial"/>
        <family val="2"/>
      </rPr>
      <t>(2)</t>
    </r>
  </si>
  <si>
    <t>(a)</t>
  </si>
  <si>
    <t>Planta sin liquidación de haberes</t>
  </si>
  <si>
    <t>(b)</t>
  </si>
  <si>
    <t>Contratados</t>
  </si>
  <si>
    <t>Sub total</t>
  </si>
  <si>
    <t>(d=a+b+c)</t>
  </si>
  <si>
    <t>Residencias médicas y prácticas formativas rentadas</t>
  </si>
  <si>
    <t>Proyectos financiados por Gobierno Nacional  y Org. Mult. Crédito</t>
  </si>
  <si>
    <t>(f)</t>
  </si>
  <si>
    <t>Total</t>
  </si>
  <si>
    <t>(g=d+e+f)</t>
  </si>
  <si>
    <t>(1) Incluye Horas Cátedra convertidas a Cargos considerando 30 Horas Cátedra igual a 1 Cargo.</t>
  </si>
  <si>
    <t>(2) Incluye suplencias.</t>
  </si>
  <si>
    <t>GOBIERNO DE LA PROVINCIA DE SAN JUAN</t>
  </si>
  <si>
    <t>Periodo: Junio 2019</t>
  </si>
</sst>
</file>

<file path=xl/styles.xml><?xml version="1.0" encoding="utf-8"?>
<styleSheet xmlns="http://schemas.openxmlformats.org/spreadsheetml/2006/main">
  <numFmts count="2">
    <numFmt numFmtId="164" formatCode="0.0%"/>
    <numFmt numFmtId="166" formatCode="General_)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0" fontId="13" fillId="0" borderId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/>
    <xf numFmtId="166" fontId="9" fillId="0" borderId="0"/>
    <xf numFmtId="0" fontId="2" fillId="0" borderId="0"/>
    <xf numFmtId="0" fontId="14" fillId="0" borderId="0"/>
    <xf numFmtId="166" fontId="15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</cellStyleXfs>
  <cellXfs count="51">
    <xf numFmtId="0" fontId="0" fillId="0" borderId="0" xfId="0"/>
    <xf numFmtId="0" fontId="1" fillId="0" borderId="0" xfId="0" applyFont="1" applyProtection="1"/>
    <xf numFmtId="0" fontId="0" fillId="0" borderId="0" xfId="0" applyProtection="1"/>
    <xf numFmtId="0" fontId="0" fillId="0" borderId="0" xfId="0" applyFill="1" applyProtection="1"/>
    <xf numFmtId="3" fontId="1" fillId="0" borderId="0" xfId="0" applyNumberFormat="1" applyFont="1" applyProtection="1"/>
    <xf numFmtId="0" fontId="5" fillId="0" borderId="0" xfId="1" applyFont="1" applyFill="1" applyBorder="1" applyAlignment="1" applyProtection="1">
      <alignment horizontal="center" vertical="center" wrapText="1"/>
    </xf>
    <xf numFmtId="0" fontId="3" fillId="0" borderId="4" xfId="1" applyFont="1" applyFill="1" applyBorder="1" applyAlignment="1" applyProtection="1">
      <alignment horizontal="center" vertical="center" wrapText="1"/>
    </xf>
    <xf numFmtId="17" fontId="6" fillId="2" borderId="1" xfId="1" applyNumberFormat="1" applyFont="1" applyFill="1" applyBorder="1" applyAlignment="1" applyProtection="1">
      <alignment horizontal="center" vertical="center" wrapText="1"/>
    </xf>
    <xf numFmtId="17" fontId="6" fillId="2" borderId="10" xfId="1" applyNumberFormat="1" applyFont="1" applyFill="1" applyBorder="1" applyAlignment="1" applyProtection="1">
      <alignment horizontal="center" vertical="center" wrapText="1"/>
    </xf>
    <xf numFmtId="17" fontId="6" fillId="2" borderId="2" xfId="1" applyNumberFormat="1" applyFont="1" applyFill="1" applyBorder="1" applyAlignment="1" applyProtection="1">
      <alignment horizontal="center" vertical="center" wrapText="1"/>
    </xf>
    <xf numFmtId="17" fontId="6" fillId="0" borderId="9" xfId="1" applyNumberFormat="1" applyFont="1" applyFill="1" applyBorder="1" applyAlignment="1" applyProtection="1">
      <alignment horizontal="center" vertical="center" wrapText="1"/>
    </xf>
    <xf numFmtId="0" fontId="3" fillId="2" borderId="11" xfId="1" applyFont="1" applyFill="1" applyBorder="1" applyAlignment="1" applyProtection="1">
      <alignment horizontal="center" vertical="center" wrapText="1"/>
    </xf>
    <xf numFmtId="0" fontId="3" fillId="2" borderId="12" xfId="1" applyFont="1" applyFill="1" applyBorder="1" applyAlignment="1" applyProtection="1">
      <alignment horizontal="center" vertical="center" wrapText="1"/>
    </xf>
    <xf numFmtId="0" fontId="6" fillId="2" borderId="11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0" fontId="6" fillId="2" borderId="12" xfId="1" applyNumberFormat="1" applyFont="1" applyFill="1" applyBorder="1" applyAlignment="1" applyProtection="1">
      <alignment horizontal="center" vertical="center" wrapText="1"/>
    </xf>
    <xf numFmtId="0" fontId="6" fillId="0" borderId="9" xfId="1" applyNumberFormat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left" vertical="center" wrapText="1"/>
    </xf>
    <xf numFmtId="0" fontId="8" fillId="0" borderId="7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3" fontId="9" fillId="0" borderId="5" xfId="1" applyNumberFormat="1" applyFont="1" applyFill="1" applyBorder="1" applyAlignment="1" applyProtection="1">
      <alignment horizontal="right" vertical="center" wrapText="1"/>
    </xf>
    <xf numFmtId="3" fontId="9" fillId="0" borderId="6" xfId="1" applyNumberFormat="1" applyFont="1" applyFill="1" applyBorder="1" applyAlignment="1" applyProtection="1">
      <alignment horizontal="right" vertical="center" wrapText="1"/>
    </xf>
    <xf numFmtId="3" fontId="9" fillId="0" borderId="7" xfId="1" applyNumberFormat="1" applyFont="1" applyFill="1" applyBorder="1" applyAlignment="1" applyProtection="1">
      <alignment horizontal="right" vertical="center" wrapText="1"/>
    </xf>
    <xf numFmtId="164" fontId="9" fillId="0" borderId="9" xfId="1" applyNumberFormat="1" applyFont="1" applyFill="1" applyBorder="1" applyAlignment="1" applyProtection="1">
      <alignment horizontal="right" vertical="center" wrapText="1"/>
    </xf>
    <xf numFmtId="0" fontId="3" fillId="2" borderId="5" xfId="1" applyFont="1" applyFill="1" applyBorder="1" applyAlignment="1" applyProtection="1">
      <alignment horizontal="left" vertical="center" wrapText="1"/>
    </xf>
    <xf numFmtId="0" fontId="10" fillId="2" borderId="7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3" fontId="5" fillId="2" borderId="5" xfId="1" applyNumberFormat="1" applyFont="1" applyFill="1" applyBorder="1" applyAlignment="1" applyProtection="1">
      <alignment horizontal="right" vertical="center" wrapText="1"/>
    </xf>
    <xf numFmtId="3" fontId="5" fillId="2" borderId="6" xfId="1" applyNumberFormat="1" applyFont="1" applyFill="1" applyBorder="1" applyAlignment="1" applyProtection="1">
      <alignment horizontal="right" vertical="center" wrapText="1"/>
    </xf>
    <xf numFmtId="3" fontId="5" fillId="2" borderId="7" xfId="1" applyNumberFormat="1" applyFont="1" applyFill="1" applyBorder="1" applyAlignment="1" applyProtection="1">
      <alignment horizontal="right" vertical="center" wrapText="1"/>
    </xf>
    <xf numFmtId="164" fontId="5" fillId="0" borderId="9" xfId="1" applyNumberFormat="1" applyFont="1" applyFill="1" applyBorder="1" applyAlignment="1" applyProtection="1">
      <alignment horizontal="righ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164" fontId="9" fillId="0" borderId="0" xfId="1" applyNumberFormat="1" applyFont="1" applyFill="1" applyBorder="1" applyAlignment="1" applyProtection="1">
      <alignment horizontal="right" vertical="center" wrapText="1"/>
    </xf>
    <xf numFmtId="3" fontId="9" fillId="0" borderId="10" xfId="1" applyNumberFormat="1" applyFont="1" applyFill="1" applyBorder="1" applyAlignment="1" applyProtection="1">
      <alignment horizontal="right" vertical="center" wrapText="1"/>
    </xf>
    <xf numFmtId="0" fontId="11" fillId="0" borderId="0" xfId="0" applyFont="1" applyProtection="1"/>
    <xf numFmtId="0" fontId="11" fillId="0" borderId="0" xfId="0" applyFont="1" applyFill="1" applyProtection="1"/>
    <xf numFmtId="0" fontId="2" fillId="0" borderId="0" xfId="1" applyFont="1" applyFill="1" applyBorder="1" applyAlignment="1" applyProtection="1">
      <alignment horizontal="left" vertical="center"/>
    </xf>
    <xf numFmtId="0" fontId="12" fillId="0" borderId="0" xfId="0" applyFont="1" applyAlignment="1">
      <alignment horizontal="left"/>
    </xf>
    <xf numFmtId="0" fontId="0" fillId="0" borderId="0" xfId="0" applyFill="1"/>
    <xf numFmtId="3" fontId="0" fillId="0" borderId="0" xfId="0" applyNumberFormat="1"/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8" xfId="1" applyFont="1" applyFill="1" applyBorder="1" applyAlignment="1" applyProtection="1">
      <alignment horizontal="center" vertical="center" wrapText="1"/>
    </xf>
    <xf numFmtId="0" fontId="3" fillId="2" borderId="9" xfId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 wrapText="1"/>
    </xf>
    <xf numFmtId="0" fontId="3" fillId="2" borderId="5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</xf>
    <xf numFmtId="0" fontId="3" fillId="2" borderId="7" xfId="1" applyFont="1" applyFill="1" applyBorder="1" applyAlignment="1" applyProtection="1">
      <alignment horizontal="center" vertical="center" wrapText="1"/>
    </xf>
    <xf numFmtId="0" fontId="9" fillId="0" borderId="10" xfId="1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center" vertical="center" wrapText="1"/>
    </xf>
    <xf numFmtId="0" fontId="1" fillId="0" borderId="0" xfId="0" applyFont="1"/>
  </cellXfs>
  <cellStyles count="16">
    <cellStyle name="Excel Built-in Normal" xfId="2"/>
    <cellStyle name="Moneda 2" xfId="3"/>
    <cellStyle name="Moneda 3" xfId="4"/>
    <cellStyle name="Normal" xfId="0" builtinId="0"/>
    <cellStyle name="Normal 10" xfId="5"/>
    <cellStyle name="Normal 11" xfId="6"/>
    <cellStyle name="Normal 12" xfId="7"/>
    <cellStyle name="Normal 2" xfId="8"/>
    <cellStyle name="Normal 2 2" xfId="9"/>
    <cellStyle name="Normal 3" xfId="10"/>
    <cellStyle name="Normal 4" xfId="11"/>
    <cellStyle name="Normal 5" xfId="12"/>
    <cellStyle name="Normal 6" xfId="13"/>
    <cellStyle name="Normal 7" xfId="14"/>
    <cellStyle name="Normal 8" xfId="1"/>
    <cellStyle name="Normal 9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ncfp01\direccion\DNCFP\Recursos\Proyrena\Anual\2002\Alt4_Proy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molej\documentos\Excel\DEUDA\CuadrosDeuda\Deuda%20Largo%20Plazo\Cr&#233;ditos%20Multilaterales\Archivos%20viejos_Nestor\Amortizaci&#243;npor-ite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NCFP/DEUDA/PRESTAMO/Tasas%20de%20Inter&#233;s%20%20para%20%20actualizacion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olina/AppData/Local/Microsoft/Windows/Temporary%20Internet%20Files/Content.IE5/6BGO8TPU/SJ_192_ocup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to. a partir del impuesto"/>
      <sheetName val="Datos"/>
      <sheetName val="COP FED"/>
      <sheetName val="B"/>
      <sheetName val="K"/>
      <sheetName val="X"/>
      <sheetName val="W"/>
      <sheetName val="H"/>
      <sheetName val="U"/>
      <sheetName val="E"/>
      <sheetName val="P"/>
      <sheetName val="Y"/>
      <sheetName val="L"/>
      <sheetName val="F"/>
      <sheetName val="M"/>
      <sheetName val="N"/>
      <sheetName val="Q"/>
      <sheetName val="R"/>
      <sheetName val="A"/>
      <sheetName val="J"/>
      <sheetName val="D"/>
      <sheetName val="Z"/>
      <sheetName val="S"/>
      <sheetName val="G"/>
      <sheetName val="T"/>
      <sheetName val="22 PCIAS"/>
      <sheetName val="V"/>
      <sheetName val="23PCIAS"/>
      <sheetName val="C"/>
      <sheetName val="24PCIAS"/>
      <sheetName val="PCIA_REG"/>
      <sheetName val="CONTROL"/>
      <sheetName val="DIFERENCIAS"/>
      <sheetName val="Tesoro Nacional"/>
      <sheetName val="SIJP"/>
      <sheetName val="Fondo ATN"/>
      <sheetName val="Coop. Eléct."/>
      <sheetName val="C.F.E.E."/>
      <sheetName val="Total"/>
      <sheetName val="DIF_COMPROMISO_PROY_REG_MES"/>
      <sheetName val="DIF_COMPROMISO_PROY_PCIA_REG"/>
      <sheetName val="COMP_AGREG_COMPROMISO_DIST"/>
      <sheetName val="Dif_R_PrEjec"/>
      <sheetName val="Fto_ a partir del impuesto"/>
      <sheetName val="Fto__a_partir_del_impuesto"/>
      <sheetName val="COP_FED"/>
      <sheetName val="22_PCIAS"/>
      <sheetName val="Tesoro_Nacional"/>
      <sheetName val="Fondo_ATN"/>
      <sheetName val="Coop__Eléct_"/>
      <sheetName val="C_F_E_E_"/>
      <sheetName val="Fto__a_partir_del_impuesto1"/>
      <sheetName val="Fto__a_partir_del_impuesto2"/>
      <sheetName val="COP_FED1"/>
      <sheetName val="22_PCIAS1"/>
      <sheetName val="Tesoro_Nacional1"/>
      <sheetName val="Fondo_ATN1"/>
      <sheetName val="Coop__Eléct_1"/>
      <sheetName val="C_F_E_E_1"/>
      <sheetName val="Fto__a_partir_del_impuesto3"/>
      <sheetName val="[Alt4_Proy2002.x䕬䍘䱅䔮"/>
      <sheetName val="Alt4_Proy2002"/>
      <sheetName val="Fto__a_partir_del_impuesto4"/>
      <sheetName val="COP_FED2"/>
      <sheetName val="22_PCIAS2"/>
      <sheetName val="Tesoro_Nacional2"/>
      <sheetName val="Fondo_ATN2"/>
      <sheetName val="Coop__Eléct_2"/>
      <sheetName val="C_F_E_E_2"/>
      <sheetName val="Fto__a_partir_del_impuesto5"/>
      <sheetName val="[Alt4_Proy2002_x䕬䍘䱅䔮"/>
    </sheetNames>
    <sheetDataSet>
      <sheetData sheetId="0" refreshError="1">
        <row r="3">
          <cell r="A3" t="str">
            <v>PROYECCION DE RECURSOS 2001</v>
          </cell>
        </row>
        <row r="5">
          <cell r="A5" t="str">
            <v>EN MILLONES DE PESOS</v>
          </cell>
        </row>
        <row r="8">
          <cell r="A8" t="str">
            <v>IMPUESTOS</v>
          </cell>
          <cell r="D8" t="str">
            <v>MARZO</v>
          </cell>
        </row>
        <row r="11">
          <cell r="A11" t="str">
            <v>Ganancias</v>
          </cell>
          <cell r="D11">
            <v>777.7</v>
          </cell>
        </row>
        <row r="12">
          <cell r="A12" t="str">
            <v>Suma Fija</v>
          </cell>
          <cell r="D12">
            <v>48.332999999999998</v>
          </cell>
        </row>
        <row r="13">
          <cell r="A13" t="str">
            <v>Gcias. Neto</v>
          </cell>
          <cell r="D13">
            <v>729.36700000000008</v>
          </cell>
        </row>
        <row r="14">
          <cell r="A14" t="str">
            <v>Provincias 14%</v>
          </cell>
          <cell r="D14">
            <v>102.11138000000003</v>
          </cell>
        </row>
        <row r="15">
          <cell r="A15" t="str">
            <v>Fondo ATN</v>
          </cell>
          <cell r="D15">
            <v>14.587340000000001</v>
          </cell>
        </row>
        <row r="16">
          <cell r="A16" t="str">
            <v>Seg.Soc. 20%</v>
          </cell>
          <cell r="D16">
            <v>145.87340000000003</v>
          </cell>
        </row>
        <row r="17">
          <cell r="A17" t="str">
            <v>Gcias. Copart. Bruto</v>
          </cell>
          <cell r="D17">
            <v>466.79488000000003</v>
          </cell>
        </row>
        <row r="19">
          <cell r="A19" t="str">
            <v>IVA Neto de Reintegros</v>
          </cell>
          <cell r="D19">
            <v>1382.7</v>
          </cell>
        </row>
        <row r="20">
          <cell r="A20" t="str">
            <v>IVA BRUTO</v>
          </cell>
          <cell r="D20">
            <v>1409.7</v>
          </cell>
        </row>
        <row r="21">
          <cell r="A21" t="str">
            <v>REINTEGROS (-)</v>
          </cell>
          <cell r="D21">
            <v>27</v>
          </cell>
        </row>
        <row r="22">
          <cell r="A22" t="str">
            <v>Seg. Soc. 11%</v>
          </cell>
          <cell r="D22">
            <v>152.09700000000001</v>
          </cell>
        </row>
        <row r="23">
          <cell r="A23" t="str">
            <v>IVA Copart. Bruto</v>
          </cell>
          <cell r="D23">
            <v>1230.6030000000001</v>
          </cell>
        </row>
        <row r="26">
          <cell r="A26" t="str">
            <v>Resto Copart. Bruto</v>
          </cell>
          <cell r="D26">
            <v>204.96999999999997</v>
          </cell>
        </row>
        <row r="27">
          <cell r="A27" t="str">
            <v>Internos</v>
          </cell>
          <cell r="D27">
            <v>147.5</v>
          </cell>
        </row>
        <row r="28">
          <cell r="A28" t="str">
            <v>Presentación  Espontánea</v>
          </cell>
        </row>
        <row r="29">
          <cell r="A29" t="str">
            <v>Transferencia Inmuebles</v>
          </cell>
          <cell r="D29">
            <v>4</v>
          </cell>
        </row>
        <row r="30">
          <cell r="A30" t="str">
            <v>Premios de Juego (83,4%)</v>
          </cell>
          <cell r="D30">
            <v>4.17</v>
          </cell>
        </row>
        <row r="31">
          <cell r="A31" t="str">
            <v>Otros</v>
          </cell>
          <cell r="D31">
            <v>3.6</v>
          </cell>
        </row>
        <row r="32">
          <cell r="A32" t="str">
            <v>Gcia. Min. Presunta</v>
          </cell>
          <cell r="D32">
            <v>32</v>
          </cell>
        </row>
        <row r="33">
          <cell r="A33" t="str">
            <v>Intereses Pagados</v>
          </cell>
          <cell r="D33">
            <v>13.7</v>
          </cell>
        </row>
        <row r="35">
          <cell r="A35" t="str">
            <v>Total Impuestos</v>
          </cell>
          <cell r="D35">
            <v>2365.37</v>
          </cell>
        </row>
        <row r="37">
          <cell r="A37" t="str">
            <v>TOTAL COPART. BRUTO</v>
          </cell>
          <cell r="D37">
            <v>1902.36788</v>
          </cell>
        </row>
        <row r="38">
          <cell r="A38" t="str">
            <v>15% Pacto</v>
          </cell>
          <cell r="D38">
            <v>285.35518200000001</v>
          </cell>
        </row>
        <row r="39">
          <cell r="A39" t="str">
            <v>Fondo Compensador</v>
          </cell>
          <cell r="D39">
            <v>45.8</v>
          </cell>
        </row>
        <row r="40">
          <cell r="A40" t="str">
            <v>TOTAL COPART. NETO</v>
          </cell>
          <cell r="D40">
            <v>1571.212698</v>
          </cell>
        </row>
        <row r="42">
          <cell r="A42" t="str">
            <v>Leyes Especiales</v>
          </cell>
        </row>
        <row r="43">
          <cell r="A43" t="str">
            <v>Combustibles Naftas (100%)</v>
          </cell>
          <cell r="D43">
            <v>135</v>
          </cell>
        </row>
        <row r="44">
          <cell r="A44" t="str">
            <v>Activos(100%)</v>
          </cell>
        </row>
        <row r="45">
          <cell r="A45" t="str">
            <v>Energìa Elèctrica (100%)</v>
          </cell>
          <cell r="D45">
            <v>19.100000000000001</v>
          </cell>
        </row>
        <row r="46">
          <cell r="A46" t="str">
            <v>Bienes Personales</v>
          </cell>
          <cell r="D46">
            <v>12.1</v>
          </cell>
        </row>
        <row r="47">
          <cell r="A47" t="str">
            <v>Monotributo</v>
          </cell>
          <cell r="D47">
            <v>28.6</v>
          </cell>
        </row>
        <row r="48">
          <cell r="A48" t="str">
            <v>Internos Autom. Gasoleros</v>
          </cell>
        </row>
        <row r="49">
          <cell r="A49" t="str">
            <v>Adicional Cigarrillos</v>
          </cell>
          <cell r="D49">
            <v>17.5</v>
          </cell>
        </row>
        <row r="50">
          <cell r="A50" t="str">
            <v>Combustibles - Otros</v>
          </cell>
          <cell r="D50">
            <v>132.30000000000001</v>
          </cell>
        </row>
        <row r="51">
          <cell r="A51" t="str">
            <v>Premios de Juego (100%)</v>
          </cell>
        </row>
        <row r="52">
          <cell r="A52" t="str">
            <v>(*): ESTIMACION DNIAF DEL 11 DE AGOSTO DEL 2001</v>
          </cell>
        </row>
      </sheetData>
      <sheetData sheetId="1"/>
      <sheetData sheetId="2" refreshError="1">
        <row r="1">
          <cell r="A1" t="str">
            <v>DIRECCION NACIONAL DE</v>
          </cell>
        </row>
        <row r="2">
          <cell r="A2" t="str">
            <v>COORDINACION FISCAL</v>
          </cell>
        </row>
        <row r="3">
          <cell r="A3" t="str">
            <v>CON LAS PROVINCIAS</v>
          </cell>
        </row>
        <row r="5">
          <cell r="A5" t="str">
            <v xml:space="preserve">DISTRIBUCION DE RECURSOS COPARTICIPADOS </v>
          </cell>
        </row>
        <row r="6">
          <cell r="A6" t="str">
            <v>Excluye la vigencia del financiamiento del SIJP por $ 2154 millones (Ley 25082 Art. 3°)</v>
          </cell>
        </row>
        <row r="8">
          <cell r="A8" t="str">
            <v>AÑO 2002 (*)</v>
          </cell>
        </row>
        <row r="10">
          <cell r="A10" t="str">
            <v>- En miles de Pesos -</v>
          </cell>
        </row>
        <row r="15">
          <cell r="A15" t="str">
            <v>PROVINCIA</v>
          </cell>
          <cell r="B15" t="str">
            <v>ENERO</v>
          </cell>
          <cell r="C15" t="str">
            <v>FEBRERO</v>
          </cell>
          <cell r="D15" t="str">
            <v>MARZO</v>
          </cell>
          <cell r="E15" t="str">
            <v>ABRIL</v>
          </cell>
          <cell r="F15" t="str">
            <v>MAYO</v>
          </cell>
          <cell r="G15" t="str">
            <v>JUNIO</v>
          </cell>
          <cell r="H15" t="str">
            <v>JULIO</v>
          </cell>
          <cell r="I15" t="str">
            <v>AGOSTO</v>
          </cell>
          <cell r="J15" t="str">
            <v>SETIEMBRE</v>
          </cell>
          <cell r="K15" t="str">
            <v>OCTUBRE</v>
          </cell>
          <cell r="L15" t="str">
            <v>NOVIEMBRE</v>
          </cell>
          <cell r="M15" t="str">
            <v>DICIEMBRE</v>
          </cell>
          <cell r="N15" t="str">
            <v>TOTAL</v>
          </cell>
        </row>
        <row r="19">
          <cell r="A19" t="str">
            <v>BUENOS AIRES</v>
          </cell>
          <cell r="B19">
            <v>199118.5</v>
          </cell>
          <cell r="C19">
            <v>176756.6</v>
          </cell>
          <cell r="D19">
            <v>172078.8</v>
          </cell>
          <cell r="E19">
            <v>163054.20000000001</v>
          </cell>
          <cell r="F19">
            <v>186409.3</v>
          </cell>
          <cell r="G19">
            <v>210500.1</v>
          </cell>
          <cell r="H19">
            <v>177983.8</v>
          </cell>
          <cell r="I19">
            <v>184743.7</v>
          </cell>
          <cell r="J19">
            <v>181129.1</v>
          </cell>
          <cell r="K19">
            <v>192775.4</v>
          </cell>
          <cell r="L19">
            <v>198727.7</v>
          </cell>
          <cell r="M19">
            <v>198239.7</v>
          </cell>
          <cell r="N19">
            <v>2241516.9</v>
          </cell>
        </row>
        <row r="20">
          <cell r="A20" t="str">
            <v>CATAMARCA</v>
          </cell>
          <cell r="B20">
            <v>24974.400000000001</v>
          </cell>
          <cell r="C20">
            <v>22169.7</v>
          </cell>
          <cell r="D20">
            <v>21583</v>
          </cell>
          <cell r="E20">
            <v>20451.099999999999</v>
          </cell>
          <cell r="F20">
            <v>23380.400000000001</v>
          </cell>
          <cell r="G20">
            <v>26402</v>
          </cell>
          <cell r="H20">
            <v>22323.599999999999</v>
          </cell>
          <cell r="I20">
            <v>23171.5</v>
          </cell>
          <cell r="J20">
            <v>22718.1</v>
          </cell>
          <cell r="K20">
            <v>24178.799999999999</v>
          </cell>
          <cell r="L20">
            <v>24925.4</v>
          </cell>
          <cell r="M20">
            <v>24864.2</v>
          </cell>
          <cell r="N20">
            <v>281142.2</v>
          </cell>
        </row>
        <row r="21">
          <cell r="A21" t="str">
            <v>CORDOBA</v>
          </cell>
          <cell r="B21">
            <v>80512</v>
          </cell>
          <cell r="C21">
            <v>71470.100000000006</v>
          </cell>
          <cell r="D21">
            <v>69578.7</v>
          </cell>
          <cell r="E21">
            <v>65929.600000000006</v>
          </cell>
          <cell r="F21">
            <v>75373.100000000006</v>
          </cell>
          <cell r="G21">
            <v>85114</v>
          </cell>
          <cell r="H21">
            <v>71966.3</v>
          </cell>
          <cell r="I21">
            <v>74699.600000000006</v>
          </cell>
          <cell r="J21">
            <v>73238.100000000006</v>
          </cell>
          <cell r="K21">
            <v>77947.199999999997</v>
          </cell>
          <cell r="L21">
            <v>80353.899999999994</v>
          </cell>
          <cell r="M21">
            <v>80156.600000000006</v>
          </cell>
          <cell r="N21">
            <v>906339.2</v>
          </cell>
        </row>
        <row r="22">
          <cell r="A22" t="str">
            <v>CORRIENTES</v>
          </cell>
          <cell r="B22">
            <v>33706.699999999997</v>
          </cell>
          <cell r="C22">
            <v>29921.3</v>
          </cell>
          <cell r="D22">
            <v>29129.5</v>
          </cell>
          <cell r="E22">
            <v>27601.8</v>
          </cell>
          <cell r="F22">
            <v>31555.3</v>
          </cell>
          <cell r="G22">
            <v>35633.4</v>
          </cell>
          <cell r="H22">
            <v>30129.1</v>
          </cell>
          <cell r="I22">
            <v>31273.4</v>
          </cell>
          <cell r="J22">
            <v>30661.5</v>
          </cell>
          <cell r="K22">
            <v>32633</v>
          </cell>
          <cell r="L22">
            <v>33640.6</v>
          </cell>
          <cell r="M22">
            <v>33558</v>
          </cell>
          <cell r="N22">
            <v>379443.6</v>
          </cell>
        </row>
        <row r="23">
          <cell r="A23" t="str">
            <v>CHACO</v>
          </cell>
          <cell r="B23">
            <v>45233.4</v>
          </cell>
          <cell r="C23">
            <v>40153.5</v>
          </cell>
          <cell r="D23">
            <v>39090.800000000003</v>
          </cell>
          <cell r="E23">
            <v>37040.699999999997</v>
          </cell>
          <cell r="F23">
            <v>42346.3</v>
          </cell>
          <cell r="G23">
            <v>47818.9</v>
          </cell>
          <cell r="H23">
            <v>40432.300000000003</v>
          </cell>
          <cell r="I23">
            <v>41967.9</v>
          </cell>
          <cell r="J23">
            <v>41146.800000000003</v>
          </cell>
          <cell r="K23">
            <v>43792.4</v>
          </cell>
          <cell r="L23">
            <v>45144.6</v>
          </cell>
          <cell r="M23">
            <v>45033.8</v>
          </cell>
          <cell r="N23">
            <v>509201.4</v>
          </cell>
        </row>
        <row r="24">
          <cell r="A24" t="str">
            <v>CHUBUT</v>
          </cell>
          <cell r="B24">
            <v>14339.9</v>
          </cell>
          <cell r="C24">
            <v>12729.5</v>
          </cell>
          <cell r="D24">
            <v>12392.6</v>
          </cell>
          <cell r="E24">
            <v>11742.7</v>
          </cell>
          <cell r="F24">
            <v>13424.6</v>
          </cell>
          <cell r="G24">
            <v>15159.6</v>
          </cell>
          <cell r="H24">
            <v>12817.9</v>
          </cell>
          <cell r="I24">
            <v>13304.7</v>
          </cell>
          <cell r="J24">
            <v>13044.4</v>
          </cell>
          <cell r="K24">
            <v>13883.1</v>
          </cell>
          <cell r="L24">
            <v>14311.8</v>
          </cell>
          <cell r="M24">
            <v>14276.6</v>
          </cell>
          <cell r="N24">
            <v>161427.39999999997</v>
          </cell>
        </row>
        <row r="25">
          <cell r="A25" t="str">
            <v>ENTRE RIOS</v>
          </cell>
          <cell r="B25">
            <v>44272.800000000003</v>
          </cell>
          <cell r="C25">
            <v>39300.800000000003</v>
          </cell>
          <cell r="D25">
            <v>38260.699999999997</v>
          </cell>
          <cell r="E25">
            <v>36254.1</v>
          </cell>
          <cell r="F25">
            <v>41447</v>
          </cell>
          <cell r="G25">
            <v>46803.5</v>
          </cell>
          <cell r="H25">
            <v>39573.699999999997</v>
          </cell>
          <cell r="I25">
            <v>41076.699999999997</v>
          </cell>
          <cell r="J25">
            <v>40273</v>
          </cell>
          <cell r="K25">
            <v>42862.5</v>
          </cell>
          <cell r="L25">
            <v>44185.9</v>
          </cell>
          <cell r="M25">
            <v>44077.4</v>
          </cell>
          <cell r="N25">
            <v>498388.10000000003</v>
          </cell>
        </row>
        <row r="26">
          <cell r="A26" t="str">
            <v>FORMOSA</v>
          </cell>
          <cell r="B26">
            <v>33008.199999999997</v>
          </cell>
          <cell r="C26">
            <v>29301.200000000001</v>
          </cell>
          <cell r="D26">
            <v>28525.7</v>
          </cell>
          <cell r="E26">
            <v>27029.7</v>
          </cell>
          <cell r="F26">
            <v>30901.3</v>
          </cell>
          <cell r="G26">
            <v>34894.9</v>
          </cell>
          <cell r="H26">
            <v>29504.6</v>
          </cell>
          <cell r="I26">
            <v>30625.200000000001</v>
          </cell>
          <cell r="J26">
            <v>30026</v>
          </cell>
          <cell r="K26">
            <v>31956.7</v>
          </cell>
          <cell r="L26">
            <v>32943.4</v>
          </cell>
          <cell r="M26">
            <v>32862.5</v>
          </cell>
          <cell r="N26">
            <v>371579.4</v>
          </cell>
        </row>
        <row r="27">
          <cell r="A27" t="str">
            <v>JUJUY</v>
          </cell>
          <cell r="B27">
            <v>25760.3</v>
          </cell>
          <cell r="C27">
            <v>22867.3</v>
          </cell>
          <cell r="D27">
            <v>22262.2</v>
          </cell>
          <cell r="E27">
            <v>21094.6</v>
          </cell>
          <cell r="F27">
            <v>24116.1</v>
          </cell>
          <cell r="G27">
            <v>27232.799999999999</v>
          </cell>
          <cell r="H27">
            <v>23026.1</v>
          </cell>
          <cell r="I27">
            <v>23900.6</v>
          </cell>
          <cell r="J27">
            <v>23433</v>
          </cell>
          <cell r="K27">
            <v>24939.7</v>
          </cell>
          <cell r="L27">
            <v>25709.8</v>
          </cell>
          <cell r="M27">
            <v>25646.6</v>
          </cell>
          <cell r="N27">
            <v>289989.09999999998</v>
          </cell>
        </row>
        <row r="28">
          <cell r="A28" t="str">
            <v>LA PAMPA</v>
          </cell>
          <cell r="B28">
            <v>17028</v>
          </cell>
          <cell r="C28">
            <v>15115.7</v>
          </cell>
          <cell r="D28">
            <v>14715.7</v>
          </cell>
          <cell r="E28">
            <v>13943.9</v>
          </cell>
          <cell r="F28">
            <v>15941.2</v>
          </cell>
          <cell r="G28">
            <v>18001.3</v>
          </cell>
          <cell r="H28">
            <v>15220.6</v>
          </cell>
          <cell r="I28">
            <v>15798.7</v>
          </cell>
          <cell r="J28">
            <v>15489.6</v>
          </cell>
          <cell r="K28">
            <v>16485.599999999999</v>
          </cell>
          <cell r="L28">
            <v>16994.599999999999</v>
          </cell>
          <cell r="M28">
            <v>16952.900000000001</v>
          </cell>
          <cell r="N28">
            <v>191687.80000000002</v>
          </cell>
        </row>
        <row r="29">
          <cell r="A29" t="str">
            <v>LA RIOJA</v>
          </cell>
          <cell r="B29">
            <v>18774.5</v>
          </cell>
          <cell r="C29">
            <v>16666</v>
          </cell>
          <cell r="D29">
            <v>16225</v>
          </cell>
          <cell r="E29">
            <v>15374</v>
          </cell>
          <cell r="F29">
            <v>17576.2</v>
          </cell>
          <cell r="G29">
            <v>19847.599999999999</v>
          </cell>
          <cell r="H29">
            <v>16781.7</v>
          </cell>
          <cell r="I29">
            <v>17419.099999999999</v>
          </cell>
          <cell r="J29">
            <v>17078.3</v>
          </cell>
          <cell r="K29">
            <v>18176.400000000001</v>
          </cell>
          <cell r="L29">
            <v>18737.599999999999</v>
          </cell>
          <cell r="M29">
            <v>18691.599999999999</v>
          </cell>
          <cell r="N29">
            <v>211347.99999999997</v>
          </cell>
        </row>
        <row r="30">
          <cell r="A30" t="str">
            <v>MENDOZA</v>
          </cell>
          <cell r="B30">
            <v>37810.9</v>
          </cell>
          <cell r="C30">
            <v>33564.6</v>
          </cell>
          <cell r="D30">
            <v>32676.3</v>
          </cell>
          <cell r="E30">
            <v>30962.6</v>
          </cell>
          <cell r="F30">
            <v>35397.599999999999</v>
          </cell>
          <cell r="G30">
            <v>39972.199999999997</v>
          </cell>
          <cell r="H30">
            <v>33797.599999999999</v>
          </cell>
          <cell r="I30">
            <v>35081.300000000003</v>
          </cell>
          <cell r="J30">
            <v>34394.9</v>
          </cell>
          <cell r="K30">
            <v>36606.400000000001</v>
          </cell>
          <cell r="L30">
            <v>37736.699999999997</v>
          </cell>
          <cell r="M30">
            <v>37644.1</v>
          </cell>
          <cell r="N30">
            <v>425645.20000000007</v>
          </cell>
        </row>
        <row r="31">
          <cell r="A31" t="str">
            <v>MISIONES</v>
          </cell>
          <cell r="B31">
            <v>29951.8</v>
          </cell>
          <cell r="C31">
            <v>26588.1</v>
          </cell>
          <cell r="D31">
            <v>25884.5</v>
          </cell>
          <cell r="E31">
            <v>24527</v>
          </cell>
          <cell r="F31">
            <v>28040.1</v>
          </cell>
          <cell r="G31">
            <v>31663.9</v>
          </cell>
          <cell r="H31">
            <v>26772.7</v>
          </cell>
          <cell r="I31">
            <v>27789.599999999999</v>
          </cell>
          <cell r="J31">
            <v>27245.8</v>
          </cell>
          <cell r="K31">
            <v>28997.7</v>
          </cell>
          <cell r="L31">
            <v>29893.1</v>
          </cell>
          <cell r="M31">
            <v>29819.7</v>
          </cell>
          <cell r="N31">
            <v>337174</v>
          </cell>
        </row>
        <row r="32">
          <cell r="A32" t="str">
            <v>NEUQUEN</v>
          </cell>
          <cell r="B32">
            <v>15737.1</v>
          </cell>
          <cell r="C32">
            <v>13969.7</v>
          </cell>
          <cell r="D32">
            <v>13600</v>
          </cell>
          <cell r="E32">
            <v>12886.8</v>
          </cell>
          <cell r="F32">
            <v>14732.6</v>
          </cell>
          <cell r="G32">
            <v>16636.599999999999</v>
          </cell>
          <cell r="H32">
            <v>14066.7</v>
          </cell>
          <cell r="I32">
            <v>14601</v>
          </cell>
          <cell r="J32">
            <v>14315.3</v>
          </cell>
          <cell r="K32">
            <v>15235.8</v>
          </cell>
          <cell r="L32">
            <v>15706.2</v>
          </cell>
          <cell r="M32">
            <v>15667.6</v>
          </cell>
          <cell r="N32">
            <v>177155.40000000002</v>
          </cell>
        </row>
        <row r="33">
          <cell r="A33" t="str">
            <v>RIO NEGRO</v>
          </cell>
          <cell r="B33">
            <v>22878.7</v>
          </cell>
          <cell r="C33">
            <v>20309.3</v>
          </cell>
          <cell r="D33">
            <v>19771.8</v>
          </cell>
          <cell r="E33">
            <v>18734.900000000001</v>
          </cell>
          <cell r="F33">
            <v>21418.400000000001</v>
          </cell>
          <cell r="G33">
            <v>24186.400000000001</v>
          </cell>
          <cell r="H33">
            <v>20450.3</v>
          </cell>
          <cell r="I33">
            <v>21227</v>
          </cell>
          <cell r="J33">
            <v>20811.7</v>
          </cell>
          <cell r="K33">
            <v>22149.8</v>
          </cell>
          <cell r="L33">
            <v>22833.8</v>
          </cell>
          <cell r="M33">
            <v>22777.7</v>
          </cell>
          <cell r="N33">
            <v>257549.8</v>
          </cell>
        </row>
        <row r="34">
          <cell r="A34" t="str">
            <v>SALTA</v>
          </cell>
          <cell r="B34">
            <v>34754.6</v>
          </cell>
          <cell r="C34">
            <v>30851.5</v>
          </cell>
          <cell r="D34">
            <v>30035</v>
          </cell>
          <cell r="E34">
            <v>28459.9</v>
          </cell>
          <cell r="F34">
            <v>32536.3</v>
          </cell>
          <cell r="G34">
            <v>36741.199999999997</v>
          </cell>
          <cell r="H34">
            <v>31065.7</v>
          </cell>
          <cell r="I34">
            <v>32245.599999999999</v>
          </cell>
          <cell r="J34">
            <v>31614.7</v>
          </cell>
          <cell r="K34">
            <v>33647.5</v>
          </cell>
          <cell r="L34">
            <v>34686.400000000001</v>
          </cell>
          <cell r="M34">
            <v>34601.199999999997</v>
          </cell>
          <cell r="N34">
            <v>391239.60000000003</v>
          </cell>
        </row>
        <row r="35">
          <cell r="A35" t="str">
            <v>SAN JUAN</v>
          </cell>
          <cell r="B35">
            <v>30650.400000000001</v>
          </cell>
          <cell r="C35">
            <v>27208.2</v>
          </cell>
          <cell r="D35">
            <v>26488.2</v>
          </cell>
          <cell r="E35">
            <v>25099</v>
          </cell>
          <cell r="F35">
            <v>28694.1</v>
          </cell>
          <cell r="G35">
            <v>32402.400000000001</v>
          </cell>
          <cell r="H35">
            <v>27397.200000000001</v>
          </cell>
          <cell r="I35">
            <v>28437.7</v>
          </cell>
          <cell r="J35">
            <v>27881.3</v>
          </cell>
          <cell r="K35">
            <v>29674</v>
          </cell>
          <cell r="L35">
            <v>30590.3</v>
          </cell>
          <cell r="M35">
            <v>30515.200000000001</v>
          </cell>
          <cell r="N35">
            <v>345038</v>
          </cell>
        </row>
        <row r="36">
          <cell r="A36" t="str">
            <v>SAN LUIS</v>
          </cell>
          <cell r="B36">
            <v>20695.599999999999</v>
          </cell>
          <cell r="C36">
            <v>18371.400000000001</v>
          </cell>
          <cell r="D36">
            <v>17885.2</v>
          </cell>
          <cell r="E36">
            <v>16947.2</v>
          </cell>
          <cell r="F36">
            <v>19374.599999999999</v>
          </cell>
          <cell r="G36">
            <v>21878.6</v>
          </cell>
          <cell r="H36">
            <v>18498.900000000001</v>
          </cell>
          <cell r="I36">
            <v>19201.5</v>
          </cell>
          <cell r="J36">
            <v>18825.8</v>
          </cell>
          <cell r="K36">
            <v>20036.3</v>
          </cell>
          <cell r="L36">
            <v>20655</v>
          </cell>
          <cell r="M36">
            <v>20604.3</v>
          </cell>
          <cell r="N36">
            <v>232974.39999999997</v>
          </cell>
        </row>
        <row r="37">
          <cell r="A37" t="str">
            <v>SANTA CRUZ</v>
          </cell>
          <cell r="B37">
            <v>14339.9</v>
          </cell>
          <cell r="C37">
            <v>12729.5</v>
          </cell>
          <cell r="D37">
            <v>12392.6</v>
          </cell>
          <cell r="E37">
            <v>11742.7</v>
          </cell>
          <cell r="F37">
            <v>13424.6</v>
          </cell>
          <cell r="G37">
            <v>15159.6</v>
          </cell>
          <cell r="H37">
            <v>12817.9</v>
          </cell>
          <cell r="I37">
            <v>13304.7</v>
          </cell>
          <cell r="J37">
            <v>13044.4</v>
          </cell>
          <cell r="K37">
            <v>13883.1</v>
          </cell>
          <cell r="L37">
            <v>14311.8</v>
          </cell>
          <cell r="M37">
            <v>14276.6</v>
          </cell>
          <cell r="N37">
            <v>161427.39999999997</v>
          </cell>
        </row>
        <row r="38">
          <cell r="A38" t="str">
            <v>SANTA FE</v>
          </cell>
          <cell r="B38">
            <v>81035.899999999994</v>
          </cell>
          <cell r="C38">
            <v>71935.199999999997</v>
          </cell>
          <cell r="D38">
            <v>70031.399999999994</v>
          </cell>
          <cell r="E38">
            <v>66358.7</v>
          </cell>
          <cell r="F38">
            <v>75863.600000000006</v>
          </cell>
          <cell r="G38">
            <v>85667.9</v>
          </cell>
          <cell r="H38">
            <v>72434.600000000006</v>
          </cell>
          <cell r="I38">
            <v>75185.7</v>
          </cell>
          <cell r="J38">
            <v>73714.7</v>
          </cell>
          <cell r="K38">
            <v>78454.399999999994</v>
          </cell>
          <cell r="L38">
            <v>80876.800000000003</v>
          </cell>
          <cell r="M38">
            <v>80678.3</v>
          </cell>
          <cell r="N38">
            <v>912237.2</v>
          </cell>
        </row>
        <row r="39">
          <cell r="A39" t="str">
            <v>SANTIAGO DEL ESTERO</v>
          </cell>
          <cell r="B39">
            <v>37461.599999999999</v>
          </cell>
          <cell r="C39">
            <v>33254.5</v>
          </cell>
          <cell r="D39">
            <v>32374.5</v>
          </cell>
          <cell r="E39">
            <v>30676.6</v>
          </cell>
          <cell r="F39">
            <v>35070.6</v>
          </cell>
          <cell r="G39">
            <v>39602.9</v>
          </cell>
          <cell r="H39">
            <v>33485.4</v>
          </cell>
          <cell r="I39">
            <v>34757.199999999997</v>
          </cell>
          <cell r="J39">
            <v>34077.199999999997</v>
          </cell>
          <cell r="K39">
            <v>36268.300000000003</v>
          </cell>
          <cell r="L39">
            <v>37388.1</v>
          </cell>
          <cell r="M39">
            <v>37296.300000000003</v>
          </cell>
          <cell r="N39">
            <v>421713.19999999995</v>
          </cell>
        </row>
        <row r="40">
          <cell r="A40" t="str">
            <v>TUCUMAN</v>
          </cell>
          <cell r="B40">
            <v>43137.599999999999</v>
          </cell>
          <cell r="C40">
            <v>38293.1</v>
          </cell>
          <cell r="D40">
            <v>37279.699999999997</v>
          </cell>
          <cell r="E40">
            <v>35324.6</v>
          </cell>
          <cell r="F40">
            <v>40384.300000000003</v>
          </cell>
          <cell r="G40">
            <v>45603.4</v>
          </cell>
          <cell r="H40">
            <v>38559</v>
          </cell>
          <cell r="I40">
            <v>40023.4</v>
          </cell>
          <cell r="J40">
            <v>39240.400000000001</v>
          </cell>
          <cell r="K40">
            <v>41763.5</v>
          </cell>
          <cell r="L40">
            <v>43053</v>
          </cell>
          <cell r="M40">
            <v>42947.3</v>
          </cell>
          <cell r="N40">
            <v>485609.3</v>
          </cell>
        </row>
        <row r="41">
          <cell r="A41" t="str">
            <v>ACUM. BS. AS. - TUCUMAN</v>
          </cell>
          <cell r="B41">
            <v>905182.8</v>
          </cell>
          <cell r="C41">
            <v>803526.79999999993</v>
          </cell>
          <cell r="D41">
            <v>782261.89999999991</v>
          </cell>
          <cell r="E41">
            <v>741236.39999999979</v>
          </cell>
          <cell r="F41">
            <v>847407.59999999986</v>
          </cell>
          <cell r="G41">
            <v>956923.20000000007</v>
          </cell>
          <cell r="H41">
            <v>809105.69999999984</v>
          </cell>
          <cell r="I41">
            <v>839835.79999999993</v>
          </cell>
          <cell r="J41">
            <v>823404.10000000009</v>
          </cell>
          <cell r="K41">
            <v>876347.60000000009</v>
          </cell>
          <cell r="L41">
            <v>903406.5</v>
          </cell>
          <cell r="M41">
            <v>901188.2</v>
          </cell>
          <cell r="N41">
            <v>10189826.6</v>
          </cell>
        </row>
        <row r="42">
          <cell r="A42" t="str">
            <v>TIERRA DEL FUEGO</v>
          </cell>
          <cell r="B42">
            <v>11517.1</v>
          </cell>
          <cell r="C42">
            <v>10261.200000000001</v>
          </cell>
          <cell r="D42">
            <v>9998.5</v>
          </cell>
          <cell r="E42">
            <v>9491.6</v>
          </cell>
          <cell r="F42">
            <v>10803.3</v>
          </cell>
          <cell r="G42">
            <v>12156.3</v>
          </cell>
          <cell r="H42">
            <v>10330.1</v>
          </cell>
          <cell r="I42">
            <v>10709.8</v>
          </cell>
          <cell r="J42">
            <v>10506.8</v>
          </cell>
          <cell r="K42">
            <v>11160.9</v>
          </cell>
          <cell r="L42">
            <v>11495.2</v>
          </cell>
          <cell r="M42">
            <v>11467.8</v>
          </cell>
          <cell r="N42">
            <v>129898.6</v>
          </cell>
        </row>
        <row r="43">
          <cell r="A43" t="str">
            <v>ACUM. BS. AS. - TIERRA DEL FUEGO</v>
          </cell>
          <cell r="B43">
            <v>916699.9</v>
          </cell>
          <cell r="C43">
            <v>813787.99999999988</v>
          </cell>
          <cell r="D43">
            <v>792260.39999999991</v>
          </cell>
          <cell r="E43">
            <v>750727.99999999977</v>
          </cell>
          <cell r="F43">
            <v>858210.89999999991</v>
          </cell>
          <cell r="G43">
            <v>969079.50000000012</v>
          </cell>
          <cell r="H43">
            <v>819435.79999999981</v>
          </cell>
          <cell r="I43">
            <v>850545.6</v>
          </cell>
          <cell r="J43">
            <v>833910.90000000014</v>
          </cell>
          <cell r="K43">
            <v>887508.50000000012</v>
          </cell>
          <cell r="L43">
            <v>914901.7</v>
          </cell>
          <cell r="M43">
            <v>912656</v>
          </cell>
          <cell r="N43">
            <v>10319725.199999999</v>
          </cell>
        </row>
        <row r="44">
          <cell r="A44" t="str">
            <v>TRANSF.SERV.(TOTAL JURISD. EXCL. T.F)</v>
          </cell>
          <cell r="B44">
            <v>107987.4</v>
          </cell>
          <cell r="C44">
            <v>107987.4</v>
          </cell>
          <cell r="D44">
            <v>107987.4</v>
          </cell>
          <cell r="E44">
            <v>107987.4</v>
          </cell>
          <cell r="F44">
            <v>107987.4</v>
          </cell>
          <cell r="G44">
            <v>107987.4</v>
          </cell>
          <cell r="H44">
            <v>107987.4</v>
          </cell>
          <cell r="I44">
            <v>107987.4</v>
          </cell>
          <cell r="J44">
            <v>107987.4</v>
          </cell>
          <cell r="K44">
            <v>107987.4</v>
          </cell>
          <cell r="L44">
            <v>107987.4</v>
          </cell>
          <cell r="M44">
            <v>107987.4</v>
          </cell>
          <cell r="N44">
            <v>1295848.7999999998</v>
          </cell>
        </row>
        <row r="45">
          <cell r="A45" t="str">
            <v>TRANSF. SERV. (TIERRA DEL FUEGO)</v>
          </cell>
          <cell r="B45">
            <v>1000</v>
          </cell>
          <cell r="C45">
            <v>1000</v>
          </cell>
          <cell r="D45">
            <v>1000</v>
          </cell>
          <cell r="E45">
            <v>1000</v>
          </cell>
          <cell r="F45">
            <v>1000</v>
          </cell>
          <cell r="G45">
            <v>1000</v>
          </cell>
          <cell r="H45">
            <v>1000</v>
          </cell>
          <cell r="I45">
            <v>1000</v>
          </cell>
          <cell r="J45">
            <v>1000</v>
          </cell>
          <cell r="K45">
            <v>1000</v>
          </cell>
          <cell r="L45">
            <v>1000</v>
          </cell>
          <cell r="M45">
            <v>1000</v>
          </cell>
          <cell r="N45">
            <v>12000</v>
          </cell>
        </row>
        <row r="46">
          <cell r="A46" t="str">
            <v>FONDO ATN</v>
          </cell>
          <cell r="B46">
            <v>17881.599999999999</v>
          </cell>
          <cell r="C46">
            <v>16087.4</v>
          </cell>
          <cell r="D46">
            <v>15712.1</v>
          </cell>
          <cell r="E46">
            <v>14988.1</v>
          </cell>
          <cell r="F46">
            <v>16861.900000000001</v>
          </cell>
          <cell r="G46">
            <v>18794.8</v>
          </cell>
          <cell r="H46">
            <v>16185.9</v>
          </cell>
          <cell r="I46">
            <v>16728.3</v>
          </cell>
          <cell r="J46">
            <v>16438.3</v>
          </cell>
          <cell r="K46">
            <v>17372.7</v>
          </cell>
          <cell r="L46">
            <v>17850.2</v>
          </cell>
          <cell r="M46">
            <v>17811.099999999999</v>
          </cell>
          <cell r="N46">
            <v>202712.40000000002</v>
          </cell>
        </row>
        <row r="47">
          <cell r="A47" t="str">
            <v>NACION</v>
          </cell>
          <cell r="B47">
            <v>744589.1</v>
          </cell>
          <cell r="C47">
            <v>669880.80000000005</v>
          </cell>
          <cell r="D47">
            <v>654253</v>
          </cell>
          <cell r="E47">
            <v>624102.9</v>
          </cell>
          <cell r="F47">
            <v>702129.4</v>
          </cell>
          <cell r="G47">
            <v>782613.6</v>
          </cell>
          <cell r="H47">
            <v>673980.9</v>
          </cell>
          <cell r="I47">
            <v>696564.7</v>
          </cell>
          <cell r="J47">
            <v>684489</v>
          </cell>
          <cell r="K47">
            <v>723397.6</v>
          </cell>
          <cell r="L47">
            <v>743283.4</v>
          </cell>
          <cell r="M47">
            <v>741653.1</v>
          </cell>
          <cell r="N47">
            <v>8440937.5</v>
          </cell>
        </row>
        <row r="48">
          <cell r="A48" t="str">
            <v>ACUMULADO I</v>
          </cell>
          <cell r="B48">
            <v>1788158</v>
          </cell>
          <cell r="C48">
            <v>1608743.6</v>
          </cell>
          <cell r="D48">
            <v>1571212.9</v>
          </cell>
          <cell r="E48">
            <v>1498806.4</v>
          </cell>
          <cell r="F48">
            <v>1686189.6</v>
          </cell>
          <cell r="G48">
            <v>1879475.3000000003</v>
          </cell>
          <cell r="H48">
            <v>1618590</v>
          </cell>
          <cell r="I48">
            <v>1672826</v>
          </cell>
          <cell r="J48">
            <v>1643825.6</v>
          </cell>
          <cell r="K48">
            <v>1737266.2000000002</v>
          </cell>
          <cell r="L48">
            <v>1785022.7</v>
          </cell>
          <cell r="M48">
            <v>1781107.6</v>
          </cell>
          <cell r="N48">
            <v>20271223.899999999</v>
          </cell>
        </row>
        <row r="49">
          <cell r="A49" t="str">
            <v>FONDO COMPENSADOR DE DEFICITS</v>
          </cell>
          <cell r="B49">
            <v>45800</v>
          </cell>
          <cell r="C49">
            <v>45800</v>
          </cell>
          <cell r="D49">
            <v>45800</v>
          </cell>
          <cell r="E49">
            <v>45800</v>
          </cell>
          <cell r="F49">
            <v>45800</v>
          </cell>
          <cell r="G49">
            <v>45800</v>
          </cell>
          <cell r="H49">
            <v>45800</v>
          </cell>
          <cell r="I49">
            <v>45800</v>
          </cell>
          <cell r="J49">
            <v>45800</v>
          </cell>
          <cell r="K49">
            <v>45800</v>
          </cell>
          <cell r="L49">
            <v>45800</v>
          </cell>
          <cell r="M49">
            <v>45800</v>
          </cell>
          <cell r="N49">
            <v>549600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>
        <row r="13">
          <cell r="B13">
            <v>13083.3</v>
          </cell>
          <cell r="C13">
            <v>13083.3</v>
          </cell>
          <cell r="D13">
            <v>13083.3</v>
          </cell>
          <cell r="E13">
            <v>13083.3</v>
          </cell>
          <cell r="F13">
            <v>13083.3</v>
          </cell>
          <cell r="G13">
            <v>13083.3</v>
          </cell>
          <cell r="H13">
            <v>13083.3</v>
          </cell>
          <cell r="I13">
            <v>13083.3</v>
          </cell>
          <cell r="J13">
            <v>13083.3</v>
          </cell>
          <cell r="K13">
            <v>13083.3</v>
          </cell>
          <cell r="L13">
            <v>13083.3</v>
          </cell>
          <cell r="M13">
            <v>13083.699999999983</v>
          </cell>
          <cell r="N13">
            <v>157000</v>
          </cell>
        </row>
        <row r="14">
          <cell r="N14">
            <v>0</v>
          </cell>
        </row>
        <row r="15">
          <cell r="N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B25">
            <v>452.9</v>
          </cell>
          <cell r="C25">
            <v>582.29999999999995</v>
          </cell>
          <cell r="D25">
            <v>582.29999999999995</v>
          </cell>
          <cell r="E25">
            <v>582.29999999999995</v>
          </cell>
          <cell r="F25">
            <v>582.29999999999995</v>
          </cell>
          <cell r="G25">
            <v>582.29999999999995</v>
          </cell>
          <cell r="H25">
            <v>582.29999999999995</v>
          </cell>
          <cell r="I25">
            <v>625.4</v>
          </cell>
          <cell r="J25">
            <v>582.29999999999995</v>
          </cell>
          <cell r="K25">
            <v>582.29999999999995</v>
          </cell>
          <cell r="L25">
            <v>582.29999999999995</v>
          </cell>
          <cell r="M25">
            <v>668.6</v>
          </cell>
          <cell r="N25">
            <v>6987.6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2">
          <cell r="B32">
            <v>13536.199999999999</v>
          </cell>
          <cell r="C32">
            <v>13665.599999999999</v>
          </cell>
          <cell r="D32">
            <v>13665.599999999999</v>
          </cell>
          <cell r="E32">
            <v>13665.599999999999</v>
          </cell>
          <cell r="F32">
            <v>13665.599999999999</v>
          </cell>
          <cell r="G32">
            <v>13665.599999999999</v>
          </cell>
          <cell r="H32">
            <v>13665.599999999999</v>
          </cell>
          <cell r="I32">
            <v>13708.699999999999</v>
          </cell>
          <cell r="J32">
            <v>13665.599999999999</v>
          </cell>
          <cell r="K32">
            <v>13665.599999999999</v>
          </cell>
          <cell r="L32">
            <v>13665.599999999999</v>
          </cell>
          <cell r="M32">
            <v>13752.299999999983</v>
          </cell>
          <cell r="N32">
            <v>163987.6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>
        <row r="1">
          <cell r="A1" t="str">
            <v>DIRECCION NACIONAL DE</v>
          </cell>
        </row>
      </sheetData>
      <sheetData sheetId="63">
        <row r="1">
          <cell r="A1" t="str">
            <v>DIRECCION NACIONAL DE</v>
          </cell>
        </row>
      </sheetData>
      <sheetData sheetId="64">
        <row r="1">
          <cell r="A1" t="str">
            <v>DIRECCION NACIONAL DE</v>
          </cell>
        </row>
      </sheetData>
      <sheetData sheetId="65">
        <row r="1">
          <cell r="A1" t="str">
            <v>DIRECCION NACIONAL DE</v>
          </cell>
        </row>
      </sheetData>
      <sheetData sheetId="66">
        <row r="1">
          <cell r="A1" t="str">
            <v>DIRECCION NACIONAL DE</v>
          </cell>
        </row>
      </sheetData>
      <sheetData sheetId="67"/>
      <sheetData sheetId="68"/>
      <sheetData sheetId="69"/>
      <sheetData sheetId="7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eronave-BAPRO"/>
      <sheetName val="Helicóptero-BAPRO"/>
      <sheetName val="IPV-BAPRO"/>
      <sheetName val="Astillero Rio Santiago"/>
      <sheetName val="Novación- ESEBA"/>
      <sheetName val="Vialidad-BID"/>
      <sheetName val="Corfo-BID"/>
      <sheetName val="Corfo"/>
      <sheetName val="D.Arquitectura-BID"/>
      <sheetName val="D.Hidráulica-BID"/>
      <sheetName val="AGOSBA-BID"/>
      <sheetName val="Proy.ENOHSa"/>
      <sheetName val="SPAR-BID 31-12-98"/>
      <sheetName val="SPAR-BID 31-03-99"/>
      <sheetName val="PSF-BID-BIRF"/>
      <sheetName val="PSF-BIRF-3280"/>
      <sheetName val="PSF-BID-619"/>
      <sheetName val="PSF-BIRF-3877"/>
      <sheetName val="PFM-BIRF-2920"/>
      <sheetName val="PFM-BIRF-3860"/>
      <sheetName val="PFM-BID-830 y 932"/>
      <sheetName val="PFM-conjunto"/>
      <sheetName val="PFM-BID-BIRF"/>
      <sheetName val="PFM-BID-al-31-12-97"/>
      <sheetName val="PFM-BID-al-30-6-98"/>
      <sheetName val="PFM-BID-al-30-9-98"/>
      <sheetName val="PFM-BID-al-30-11-98"/>
      <sheetName val="PFM-BID-al-31-12-98"/>
      <sheetName val="PFM-BID-al-31-03-99"/>
      <sheetName val="PFM-BID-al-30-6-99"/>
      <sheetName val="PRISE (DGE)-BID"/>
      <sheetName val="Prodymes I (DGE)-BID"/>
      <sheetName val="Prodymes III (DGE)-BID"/>
      <sheetName val="Rio Reconquista-BID"/>
      <sheetName val="Rio Reconq-BIDcalendario modifi"/>
      <sheetName val="PAREFF-BID 12-98"/>
      <sheetName val="PAREFF-BID 03-99"/>
      <sheetName val="PRESSAL-BIRF"/>
      <sheetName val="Banco Arabe Español"/>
      <sheetName val="Banco Exterior de España"/>
      <sheetName val="Ins. Centrale-MOSP"/>
      <sheetName val="ICO"/>
      <sheetName val="BOCONBA"/>
      <sheetName val="Credit Lyonnais"/>
      <sheetName val="Swift Armour-Ley 11638"/>
      <sheetName val="BHN-IPV"/>
      <sheetName val="IPV (Wilde)-BH"/>
      <sheetName val="Prov. Ministerio Prod."/>
      <sheetName val="BH-Titulización(Res 1720)"/>
      <sheetName val="Unidad Ejecutora G.B."/>
      <sheetName val="IPV_BAPRO"/>
      <sheetName val="Astillero_Rio_Santiago"/>
      <sheetName val="Novación-_ESEBA"/>
      <sheetName val="D_Arquitectura-BID"/>
      <sheetName val="D_Hidráulica-BID"/>
      <sheetName val="Proy_ENOHSa"/>
      <sheetName val="SPAR-BID_31-12-98"/>
      <sheetName val="SPAR-BID_31-03-99"/>
      <sheetName val="PFM-BID-830_y_932"/>
      <sheetName val="PRISE_(DGE)-BID"/>
      <sheetName val="Prodymes_I_(DGE)-BID"/>
      <sheetName val="Prodymes_III_(DGE)-BID"/>
      <sheetName val="Rio_Reconquista-BID"/>
      <sheetName val="Rio_Reconq-BIDcalendario_modifi"/>
      <sheetName val="PAREFF-BID_12-98"/>
      <sheetName val="PAREFF-BID_03-99"/>
      <sheetName val="Banco_Arabe_Español"/>
      <sheetName val="Banco_Exterior_de_España"/>
      <sheetName val="Ins__Centrale-MOSP"/>
      <sheetName val="Credit_Lyonnais"/>
      <sheetName val="Swift_Armour-Ley_11638"/>
      <sheetName val="IPV_(Wilde)-BH"/>
      <sheetName val="Prov__Ministerio_Prod_"/>
      <sheetName val="BH-Titulización(Res_1720)"/>
      <sheetName val="Unidad_Ejecutora_G_B_"/>
      <sheetName val="Astillero_Rio_Santiago1"/>
      <sheetName val="Novación-_ESEBA1"/>
      <sheetName val="D_Arquitectura-BID1"/>
      <sheetName val="D_Hidráulica-BID1"/>
      <sheetName val="Proy_ENOHSa1"/>
      <sheetName val="SPAR-BID_31-12-981"/>
      <sheetName val="SPAR-BID_31-03-991"/>
      <sheetName val="PFM-BID-830_y_9321"/>
      <sheetName val="PRISE_(DGE)-BID1"/>
      <sheetName val="Prodymes_I_(DGE)-BID1"/>
      <sheetName val="Prodymes_III_(DGE)-BID1"/>
      <sheetName val="Rio_Reconquista-BID1"/>
      <sheetName val="Rio_Reconq-BIDcalendario_modif1"/>
      <sheetName val="PAREFF-BID_12-981"/>
      <sheetName val="PAREFF-BID_03-991"/>
      <sheetName val="Banco_Arabe_Español1"/>
      <sheetName val="Banco_Exterior_de_España1"/>
      <sheetName val="Ins__Centrale-MOSP1"/>
      <sheetName val="Credit_Lyonnais1"/>
      <sheetName val="Swift_Armour-Ley_116381"/>
      <sheetName val="IPV_(Wilde)-BH1"/>
      <sheetName val="Prov__Ministerio_Prod_1"/>
      <sheetName val="BH-Titulización(Res_1720)1"/>
      <sheetName val="Unidad_Ejecutora_G_B_1"/>
      <sheetName val="PAREFF-Nuevo Cronog"/>
      <sheetName val="Amortizaciónpor-item"/>
      <sheetName val="#¡REF"/>
      <sheetName val=""/>
      <sheetName val="Astillero_Rio_Santiago2"/>
      <sheetName val="Novación-_ESEBA2"/>
      <sheetName val="D_Arquitectura-BID2"/>
      <sheetName val="D_Hidráulica-BID2"/>
      <sheetName val="Proy_ENOHSa2"/>
      <sheetName val="SPAR-BID_31-12-982"/>
      <sheetName val="SPAR-BID_31-03-992"/>
      <sheetName val="PFM-BID-830_y_9322"/>
      <sheetName val="PRISE_(DGE)-BID2"/>
      <sheetName val="Prodymes_I_(DGE)-BID2"/>
      <sheetName val="Prodymes_III_(DGE)-BID2"/>
      <sheetName val="Rio_Reconquista-BID2"/>
      <sheetName val="Rio_Reconq-BIDcalendario_modif2"/>
      <sheetName val="PAREFF-BID_12-982"/>
      <sheetName val="PAREFF-BID_03-992"/>
      <sheetName val="Banco_Arabe_Español2"/>
      <sheetName val="Banco_Exterior_de_España2"/>
      <sheetName val="Ins__Centrale-MOSP2"/>
      <sheetName val="Credit_Lyonnais2"/>
      <sheetName val="Swift_Armour-Ley_116382"/>
      <sheetName val="IPV_(Wilde)-BH2"/>
      <sheetName val="Prov__Ministerio_Prod_2"/>
      <sheetName val="BH-Titulización(Res_1720)2"/>
      <sheetName val="Unidad_Ejecutora_G_B_2"/>
      <sheetName val="PAREFF-Nuevo_Crono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/>
      <sheetData sheetId="100" refreshError="1"/>
      <sheetData sheetId="101" refreshError="1"/>
      <sheetData sheetId="102" refreshError="1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sas"/>
      <sheetName val="IPC e IPM"/>
      <sheetName val="CER y Tipo Cambio"/>
      <sheetName val="Comparativo"/>
      <sheetName val="Nueva Proyeccion"/>
      <sheetName val="Metodología"/>
      <sheetName val="CER 03 = 42%"/>
      <sheetName val="Monedas"/>
      <sheetName val="CER y TC nuevos 5-6-03"/>
      <sheetName val="BASE AL 04-06"/>
      <sheetName val="Base al 16-7-03"/>
      <sheetName val="Base al 28-7-03"/>
      <sheetName val="Base al  5-8-03"/>
      <sheetName val="Lag del CER"/>
      <sheetName val="Tasas de Interés  para  actuali"/>
      <sheetName val="F.F.D.P."/>
      <sheetName val="Buenos Aires"/>
      <sheetName val="Hoja2"/>
      <sheetName val="DIAS"/>
      <sheetName val="LIBOR"/>
      <sheetName val=""/>
      <sheetName val="Hoja1"/>
      <sheetName val="CER y Tipo Cambio 24-6"/>
      <sheetName val="#REF"/>
      <sheetName val="CER y Tipo Cambio (2)"/>
      <sheetName val="CER y Tipo Cambio (3)"/>
      <sheetName val="Tasas IFIS"/>
      <sheetName val="CER y Tipo Cambio vieja"/>
      <sheetName val="IPC_e_IPM"/>
      <sheetName val="CER_y_Tipo_Cambio"/>
      <sheetName val="Nueva_Proyeccion"/>
      <sheetName val="CER_03_=_42%"/>
      <sheetName val="CER_y_TC_nuevos_5-6-03"/>
      <sheetName val="BASE_AL_04-06"/>
      <sheetName val="Base_al_16-7-03"/>
      <sheetName val="Base_al_28-7-03"/>
      <sheetName val="Base_al__5-8-03"/>
      <sheetName val="Lag_del_CER"/>
      <sheetName val="Tasas_de_Interés__para__actuali"/>
      <sheetName val="F_F_D_P_"/>
      <sheetName val="Buenos_Aires"/>
      <sheetName val="CER_y_Tipo_Cambio_24-6"/>
      <sheetName val="CER_y_Tipo_Cambio_(2)"/>
      <sheetName val="CER_y_Tipo_Cambio_(3)"/>
      <sheetName val="Tasas_IFIS"/>
      <sheetName val="CER_y_Tipo_Cambio_vieja"/>
      <sheetName val="IPC_e_IPM1"/>
      <sheetName val="CER_y_Tipo_Cambio1"/>
      <sheetName val="Nueva_Proyeccion1"/>
      <sheetName val="CER_03_=_42%1"/>
      <sheetName val="CER_y_TC_nuevos_5-6-031"/>
      <sheetName val="BASE_AL_04-061"/>
      <sheetName val="Base_al_16-7-031"/>
      <sheetName val="Base_al_28-7-031"/>
      <sheetName val="Base_al__5-8-031"/>
      <sheetName val="Lag_del_CER1"/>
      <sheetName val="Tasas_de_Interés__para__actual1"/>
      <sheetName val="F_F_D_P_1"/>
      <sheetName val="Buenos_Aires1"/>
      <sheetName val="CER_y_Tipo_Cambio_24-61"/>
      <sheetName val="CER_y_Tipo_Cambio_(2)1"/>
      <sheetName val="CER_y_Tipo_Cambio_(3)1"/>
      <sheetName val="Tasas_IFIS1"/>
      <sheetName val="CER_y_Tipo_Cambio_vieja1"/>
      <sheetName val="CER y Tipo J171Cambio"/>
      <sheetName val="CER E95y Tipo Cambio"/>
      <sheetName val="CER E95|y Tipo Cambio"/>
    </sheetNames>
    <sheetDataSet>
      <sheetData sheetId="0" refreshError="1">
        <row r="4">
          <cell r="C4" t="str">
            <v>Tasas a modificar</v>
          </cell>
        </row>
        <row r="5">
          <cell r="C5">
            <v>37077</v>
          </cell>
        </row>
        <row r="7">
          <cell r="C7">
            <v>0.11130538461538464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anilla 1"/>
      <sheetName val="Planilla 2"/>
      <sheetName val="Escalafones"/>
      <sheetName val="Auxiliar_Control Planillas"/>
      <sheetName val="Cuadro Análisis"/>
      <sheetName val="Cuadro Informe"/>
      <sheetName val="Cuadro Resumen APNF"/>
      <sheetName val="Cuadro Resumen SPNF"/>
      <sheetName val="Portada"/>
      <sheetName val="Índice"/>
      <sheetName val="Cuadros 1."/>
      <sheetName val="Cuadros 2."/>
      <sheetName val="Cuadros 3."/>
      <sheetName val="Cuadros 4."/>
      <sheetName val="Cuadros 5."/>
      <sheetName val="Cuadros 6."/>
      <sheetName val="Cuadros 7."/>
      <sheetName val="Auxiliar_Control Cuadros"/>
      <sheetName val="Auxiliar_Planilla 1 Conversión"/>
      <sheetName val="Auxiliar_Planilla 2 Conversión"/>
      <sheetName val="Auxiliar_Planilla 1 Conver_APNF"/>
    </sheetNames>
    <sheetDataSet>
      <sheetData sheetId="0" refreshError="1">
        <row r="4">
          <cell r="B4" t="str">
            <v>Jurisdicción: San Juan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B1:M23"/>
  <sheetViews>
    <sheetView showGridLines="0" tabSelected="1" zoomScaleNormal="100" workbookViewId="0">
      <selection activeCell="B1" sqref="B1"/>
    </sheetView>
  </sheetViews>
  <sheetFormatPr baseColWidth="10" defaultRowHeight="15"/>
  <cols>
    <col min="2" max="2" width="21.28515625" customWidth="1"/>
    <col min="3" max="3" width="10.7109375" customWidth="1"/>
    <col min="4" max="4" width="1.28515625" customWidth="1"/>
    <col min="5" max="8" width="11.7109375" customWidth="1"/>
    <col min="9" max="9" width="1.42578125" style="38" customWidth="1"/>
    <col min="10" max="13" width="11.7109375" customWidth="1"/>
  </cols>
  <sheetData>
    <row r="1" spans="2:13">
      <c r="B1" s="50" t="s">
        <v>21</v>
      </c>
    </row>
    <row r="2" spans="2:13" s="2" customFormat="1">
      <c r="B2" s="1" t="s">
        <v>0</v>
      </c>
      <c r="C2" s="1"/>
      <c r="D2" s="1"/>
      <c r="I2" s="3"/>
    </row>
    <row r="3" spans="2:13" s="2" customFormat="1">
      <c r="B3" s="4" t="s">
        <v>1</v>
      </c>
      <c r="C3" s="4"/>
      <c r="D3" s="4"/>
      <c r="I3" s="3"/>
    </row>
    <row r="4" spans="2:13" s="2" customFormat="1">
      <c r="B4" s="4" t="str">
        <f>'[4]Planilla 1'!B4</f>
        <v>Jurisdicción: San Juan</v>
      </c>
      <c r="C4" s="4"/>
      <c r="D4" s="4"/>
      <c r="I4" s="3"/>
    </row>
    <row r="5" spans="2:13" s="2" customFormat="1">
      <c r="B5" s="4" t="s">
        <v>22</v>
      </c>
      <c r="C5" s="4"/>
      <c r="D5" s="4"/>
      <c r="I5" s="3"/>
    </row>
    <row r="6" spans="2:13" s="2" customFormat="1" ht="19.5" customHeight="1">
      <c r="I6" s="3"/>
    </row>
    <row r="7" spans="2:13" s="2" customFormat="1" ht="28.5" customHeight="1">
      <c r="B7" s="40" t="s">
        <v>2</v>
      </c>
      <c r="C7" s="41"/>
      <c r="D7" s="5"/>
      <c r="E7" s="44" t="s">
        <v>3</v>
      </c>
      <c r="F7" s="44"/>
      <c r="G7" s="44"/>
      <c r="H7" s="44"/>
      <c r="I7" s="6"/>
      <c r="J7" s="45" t="s">
        <v>4</v>
      </c>
      <c r="K7" s="46"/>
      <c r="L7" s="46"/>
      <c r="M7" s="47"/>
    </row>
    <row r="8" spans="2:13" s="2" customFormat="1" ht="20.25" customHeight="1">
      <c r="B8" s="42"/>
      <c r="C8" s="43"/>
      <c r="D8" s="5"/>
      <c r="E8" s="7" t="s">
        <v>5</v>
      </c>
      <c r="F8" s="8" t="s">
        <v>6</v>
      </c>
      <c r="G8" s="8" t="s">
        <v>5</v>
      </c>
      <c r="H8" s="9" t="s">
        <v>6</v>
      </c>
      <c r="I8" s="10"/>
      <c r="J8" s="7" t="s">
        <v>5</v>
      </c>
      <c r="K8" s="8" t="s">
        <v>6</v>
      </c>
      <c r="L8" s="8" t="s">
        <v>5</v>
      </c>
      <c r="M8" s="9" t="s">
        <v>6</v>
      </c>
    </row>
    <row r="9" spans="2:13" s="2" customFormat="1" ht="16.5" customHeight="1">
      <c r="B9" s="11"/>
      <c r="C9" s="12"/>
      <c r="D9" s="5"/>
      <c r="E9" s="13">
        <v>2017</v>
      </c>
      <c r="F9" s="14">
        <v>2018</v>
      </c>
      <c r="G9" s="14">
        <v>2018</v>
      </c>
      <c r="H9" s="15">
        <v>2019</v>
      </c>
      <c r="I9" s="16"/>
      <c r="J9" s="13">
        <v>2017</v>
      </c>
      <c r="K9" s="14">
        <v>2018</v>
      </c>
      <c r="L9" s="14">
        <v>2018</v>
      </c>
      <c r="M9" s="15">
        <v>2019</v>
      </c>
    </row>
    <row r="10" spans="2:13" s="2" customFormat="1" ht="42.95" customHeight="1">
      <c r="B10" s="17" t="s">
        <v>7</v>
      </c>
      <c r="C10" s="18" t="s">
        <v>8</v>
      </c>
      <c r="D10" s="19"/>
      <c r="E10" s="20">
        <v>41503</v>
      </c>
      <c r="F10" s="21">
        <v>40560</v>
      </c>
      <c r="G10" s="21">
        <v>41213</v>
      </c>
      <c r="H10" s="22">
        <v>42687</v>
      </c>
      <c r="I10" s="23"/>
      <c r="J10" s="20">
        <v>42297</v>
      </c>
      <c r="K10" s="21">
        <v>41349</v>
      </c>
      <c r="L10" s="21">
        <v>42190</v>
      </c>
      <c r="M10" s="22">
        <v>43658</v>
      </c>
    </row>
    <row r="11" spans="2:13" s="2" customFormat="1" ht="42.95" customHeight="1">
      <c r="B11" s="17" t="s">
        <v>9</v>
      </c>
      <c r="C11" s="18" t="s">
        <v>10</v>
      </c>
      <c r="D11" s="19"/>
      <c r="E11" s="20">
        <v>2505</v>
      </c>
      <c r="F11" s="21">
        <v>2189</v>
      </c>
      <c r="G11" s="21">
        <v>1503</v>
      </c>
      <c r="H11" s="22">
        <v>1667</v>
      </c>
      <c r="I11" s="23"/>
      <c r="J11" s="20">
        <v>2518</v>
      </c>
      <c r="K11" s="21">
        <v>2203</v>
      </c>
      <c r="L11" s="21">
        <v>1518</v>
      </c>
      <c r="M11" s="22">
        <v>1689</v>
      </c>
    </row>
    <row r="12" spans="2:13" s="2" customFormat="1" ht="42.95" customHeight="1">
      <c r="B12" s="17" t="s">
        <v>11</v>
      </c>
      <c r="C12" s="18" t="str">
        <f>"(c)"</f>
        <v>(c)</v>
      </c>
      <c r="D12" s="19"/>
      <c r="E12" s="20">
        <v>5028</v>
      </c>
      <c r="F12" s="21">
        <v>3250</v>
      </c>
      <c r="G12" s="21">
        <v>3605</v>
      </c>
      <c r="H12" s="22">
        <v>3687</v>
      </c>
      <c r="I12" s="23"/>
      <c r="J12" s="20">
        <v>5235</v>
      </c>
      <c r="K12" s="21">
        <v>3477</v>
      </c>
      <c r="L12" s="21">
        <v>3669</v>
      </c>
      <c r="M12" s="22">
        <v>3801</v>
      </c>
    </row>
    <row r="13" spans="2:13" s="2" customFormat="1" ht="42.95" customHeight="1">
      <c r="B13" s="24" t="s">
        <v>12</v>
      </c>
      <c r="C13" s="25" t="s">
        <v>13</v>
      </c>
      <c r="D13" s="26"/>
      <c r="E13" s="27">
        <f>SUM(E10:E12)</f>
        <v>49036</v>
      </c>
      <c r="F13" s="28">
        <f>SUM(F10:F12)</f>
        <v>45999</v>
      </c>
      <c r="G13" s="28">
        <f>SUM(G10:G12)</f>
        <v>46321</v>
      </c>
      <c r="H13" s="29">
        <f>SUM(H10:H12)</f>
        <v>48041</v>
      </c>
      <c r="I13" s="30"/>
      <c r="J13" s="27">
        <f>SUM(J10:J12)</f>
        <v>50050</v>
      </c>
      <c r="K13" s="28">
        <f>SUM(K10:K12)</f>
        <v>47029</v>
      </c>
      <c r="L13" s="28">
        <f t="shared" ref="L13:M13" si="0">SUM(L10:L12)</f>
        <v>47377</v>
      </c>
      <c r="M13" s="29">
        <f t="shared" si="0"/>
        <v>49148</v>
      </c>
    </row>
    <row r="14" spans="2:13" s="2" customFormat="1" ht="42.75" customHeight="1">
      <c r="B14" s="31" t="s">
        <v>14</v>
      </c>
      <c r="C14" s="18" t="str">
        <f>"(e)"</f>
        <v>(e)</v>
      </c>
      <c r="D14" s="19"/>
      <c r="E14" s="20">
        <v>1280</v>
      </c>
      <c r="F14" s="21">
        <v>781</v>
      </c>
      <c r="G14" s="21">
        <v>324</v>
      </c>
      <c r="H14" s="22">
        <v>1219</v>
      </c>
      <c r="I14" s="23"/>
      <c r="J14" s="20">
        <v>1379</v>
      </c>
      <c r="K14" s="21">
        <v>871</v>
      </c>
      <c r="L14" s="21">
        <v>412</v>
      </c>
      <c r="M14" s="22">
        <v>1259</v>
      </c>
    </row>
    <row r="15" spans="2:13" s="2" customFormat="1" ht="42.75" customHeight="1">
      <c r="B15" s="31" t="s">
        <v>15</v>
      </c>
      <c r="C15" s="18" t="s">
        <v>16</v>
      </c>
      <c r="D15" s="19"/>
      <c r="E15" s="20">
        <v>124</v>
      </c>
      <c r="F15" s="21">
        <v>131</v>
      </c>
      <c r="G15" s="21">
        <v>947</v>
      </c>
      <c r="H15" s="22">
        <v>920</v>
      </c>
      <c r="I15" s="23"/>
      <c r="J15" s="20">
        <v>124</v>
      </c>
      <c r="K15" s="21">
        <v>131</v>
      </c>
      <c r="L15" s="21">
        <v>947</v>
      </c>
      <c r="M15" s="22">
        <v>920</v>
      </c>
    </row>
    <row r="16" spans="2:13" s="2" customFormat="1" ht="42.95" customHeight="1">
      <c r="B16" s="24" t="s">
        <v>17</v>
      </c>
      <c r="C16" s="25" t="s">
        <v>18</v>
      </c>
      <c r="D16" s="26"/>
      <c r="E16" s="27">
        <f>E13+E14+E15</f>
        <v>50440</v>
      </c>
      <c r="F16" s="28">
        <f>F13+F14+F15</f>
        <v>46911</v>
      </c>
      <c r="G16" s="28">
        <f>G13+G14+G15</f>
        <v>47592</v>
      </c>
      <c r="H16" s="29">
        <f>H13+H14+H15</f>
        <v>50180</v>
      </c>
      <c r="I16" s="30"/>
      <c r="J16" s="27">
        <f>SUM(J13:J15)</f>
        <v>51553</v>
      </c>
      <c r="K16" s="28">
        <f>SUM(K13:K15)</f>
        <v>48031</v>
      </c>
      <c r="L16" s="28">
        <f t="shared" ref="L16:M16" si="1">SUM(L13:L15)</f>
        <v>48736</v>
      </c>
      <c r="M16" s="29">
        <f t="shared" si="1"/>
        <v>51327</v>
      </c>
    </row>
    <row r="17" spans="2:13" s="2" customFormat="1" ht="13.5" customHeight="1">
      <c r="B17" s="48"/>
      <c r="C17" s="49"/>
      <c r="D17" s="19"/>
      <c r="E17" s="33"/>
      <c r="F17" s="33"/>
      <c r="G17" s="33"/>
      <c r="H17" s="33"/>
      <c r="I17" s="32"/>
      <c r="J17" s="33"/>
      <c r="K17" s="33"/>
      <c r="L17" s="33"/>
      <c r="M17" s="33"/>
    </row>
    <row r="18" spans="2:13" s="34" customFormat="1" ht="12.75">
      <c r="B18" s="36" t="s">
        <v>19</v>
      </c>
      <c r="C18" s="36"/>
      <c r="D18" s="36"/>
      <c r="I18" s="35"/>
    </row>
    <row r="19" spans="2:13" ht="12.75" customHeight="1">
      <c r="B19" s="37" t="s">
        <v>20</v>
      </c>
      <c r="C19" s="37"/>
      <c r="D19" s="37"/>
    </row>
    <row r="20" spans="2:13" s="34" customFormat="1" ht="12.75">
      <c r="B20" s="36"/>
      <c r="C20" s="36"/>
      <c r="D20" s="36"/>
      <c r="I20" s="35"/>
    </row>
    <row r="22" spans="2:13">
      <c r="E22" s="39"/>
      <c r="F22" s="39"/>
      <c r="G22" s="39"/>
      <c r="H22" s="39"/>
      <c r="J22" s="39"/>
      <c r="K22" s="39"/>
      <c r="L22" s="39"/>
      <c r="M22" s="39"/>
    </row>
    <row r="23" spans="2:13">
      <c r="E23" s="39"/>
      <c r="F23" s="39"/>
      <c r="G23" s="39"/>
      <c r="H23" s="39"/>
      <c r="J23" s="39"/>
      <c r="K23" s="39"/>
      <c r="L23" s="39"/>
      <c r="M23" s="39"/>
    </row>
  </sheetData>
  <mergeCells count="3">
    <mergeCell ref="B7:C8"/>
    <mergeCell ref="E7:H7"/>
    <mergeCell ref="J7:M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fitToHeight="2" orientation="landscape" r:id="rId1"/>
  <ignoredErrors>
    <ignoredError sqref="E13:M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 Informe</vt:lpstr>
      <vt:lpstr>'Cuadro Informe'!Área_de_impresión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</dc:creator>
  <cp:lastModifiedBy>Carolina</cp:lastModifiedBy>
  <cp:lastPrinted>2019-10-30T14:28:50Z</cp:lastPrinted>
  <dcterms:created xsi:type="dcterms:W3CDTF">2019-10-30T13:15:20Z</dcterms:created>
  <dcterms:modified xsi:type="dcterms:W3CDTF">2019-10-30T14:29:59Z</dcterms:modified>
</cp:coreProperties>
</file>