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580" windowHeight="6030"/>
  </bookViews>
  <sheets>
    <sheet name="DIC-17" sheetId="62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ACwvu.PLA1." hidden="1">'[1]COP FED'!#REF!</definedName>
    <definedName name="ACwvu.PLA10." hidden="1">'[2]COP FED'!#REF!</definedName>
    <definedName name="ACwvu.PLA2." hidden="1">'[1]COP FED'!$A$1:$N$49</definedName>
    <definedName name="ACwvu.PLA3." hidden="1">'[2]COP FED'!#REF!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OMPAR_07_0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wvu.PLA2." hidden="1">'[1]COP FED'!#REF!</definedName>
    <definedName name="Swvu.PLA1." hidden="1">'[1]COP FED'!#REF!</definedName>
    <definedName name="Swvu.PLA2." hidden="1">'[1]COP FED'!$A$1:$N$49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</definedNames>
  <calcPr calcId="125725"/>
</workbook>
</file>

<file path=xl/calcChain.xml><?xml version="1.0" encoding="utf-8"?>
<calcChain xmlns="http://schemas.openxmlformats.org/spreadsheetml/2006/main">
  <c r="G26" i="62"/>
  <c r="J26"/>
  <c r="M26"/>
  <c r="J25"/>
  <c r="M25"/>
  <c r="G25"/>
  <c r="G24"/>
  <c r="J24"/>
  <c r="L23"/>
  <c r="L27"/>
  <c r="K23"/>
  <c r="I23"/>
  <c r="H23"/>
  <c r="H27"/>
  <c r="F23"/>
  <c r="F27"/>
  <c r="E23"/>
  <c r="D23"/>
  <c r="D27"/>
  <c r="C23"/>
  <c r="L22"/>
  <c r="K22"/>
  <c r="K27"/>
  <c r="I22"/>
  <c r="I27"/>
  <c r="H22"/>
  <c r="F22"/>
  <c r="E22"/>
  <c r="E27"/>
  <c r="D22"/>
  <c r="C22"/>
  <c r="C27"/>
  <c r="J21"/>
  <c r="M21"/>
  <c r="G21"/>
  <c r="G20"/>
  <c r="J20"/>
  <c r="M20"/>
  <c r="J19"/>
  <c r="M19"/>
  <c r="G19"/>
  <c r="G18"/>
  <c r="J18"/>
  <c r="M18"/>
  <c r="J17"/>
  <c r="M17"/>
  <c r="G17"/>
  <c r="G16"/>
  <c r="J16"/>
  <c r="M16"/>
  <c r="J15"/>
  <c r="M15"/>
  <c r="G15"/>
  <c r="G14"/>
  <c r="J14"/>
  <c r="J22"/>
  <c r="M14"/>
  <c r="M22"/>
  <c r="M24"/>
  <c r="M23"/>
  <c r="J23"/>
  <c r="G22"/>
  <c r="G27"/>
  <c r="G23"/>
  <c r="M27"/>
  <c r="J27"/>
</calcChain>
</file>

<file path=xl/sharedStrings.xml><?xml version="1.0" encoding="utf-8"?>
<sst xmlns="http://schemas.openxmlformats.org/spreadsheetml/2006/main" count="45" uniqueCount="43">
  <si>
    <t>CONSOLIDADO ADMINISTRACION PUBLICA NO FINANCIERA</t>
  </si>
  <si>
    <t>ESCALAFONES</t>
  </si>
  <si>
    <t>APORTES PATRONALES</t>
  </si>
  <si>
    <t>REMUNERACIONES</t>
  </si>
  <si>
    <t>ADICIONALES</t>
  </si>
  <si>
    <t>SUB TOTAL</t>
  </si>
  <si>
    <t>ASIGNACIONES</t>
  </si>
  <si>
    <t>TOTAL</t>
  </si>
  <si>
    <t>APORTES PERSONALES</t>
  </si>
  <si>
    <t xml:space="preserve">SUELDO
LIQUIDO </t>
  </si>
  <si>
    <t>IMPORTE</t>
  </si>
  <si>
    <t>ALICUOTA</t>
  </si>
  <si>
    <t>FAMILIARES</t>
  </si>
  <si>
    <t>(1)</t>
  </si>
  <si>
    <t>(2)</t>
  </si>
  <si>
    <t>(3)</t>
  </si>
  <si>
    <t>(4) = (1)+(2)+(3)</t>
  </si>
  <si>
    <t>(5)</t>
  </si>
  <si>
    <t>1- Justicia</t>
  </si>
  <si>
    <t>2- Seguridad</t>
  </si>
  <si>
    <t>3- Salud</t>
  </si>
  <si>
    <t>4- Vial</t>
  </si>
  <si>
    <t>5- General</t>
  </si>
  <si>
    <t>6- Legislativo</t>
  </si>
  <si>
    <t>8- Resto</t>
  </si>
  <si>
    <t>10- Docentes (10.1+10.2+10.3)</t>
  </si>
  <si>
    <t xml:space="preserve">    10.1 Titulares e Interinos</t>
  </si>
  <si>
    <t xml:space="preserve">    10.2 Horas Cátedra</t>
  </si>
  <si>
    <t>11. Total (9) + (10)</t>
  </si>
  <si>
    <t>7- Autoridades Superiores</t>
  </si>
  <si>
    <t xml:space="preserve">    10.2 Suplentes</t>
  </si>
  <si>
    <t>NOMINA DE PERSONAL DEVENGADA DE LA PROVINCIA DE SAN JUAN</t>
  </si>
  <si>
    <t>BENEFICIO</t>
  </si>
  <si>
    <t>SOCIAL</t>
  </si>
  <si>
    <t>(6)</t>
  </si>
  <si>
    <t>(7)=(4)+(5)+(6)</t>
  </si>
  <si>
    <t>(8)</t>
  </si>
  <si>
    <t>(9) = (7)-(1)-(8)</t>
  </si>
  <si>
    <t>9- Subtotal (1)+(2)+(3)+(4)+(5)+(6)+(7)+(8)</t>
  </si>
  <si>
    <t>EN PESOS</t>
  </si>
  <si>
    <t>MES:  DICIEMBRE 2017</t>
  </si>
  <si>
    <t>GOBIERNO DE LA PROVINCIA DE SAN JUAN</t>
  </si>
  <si>
    <t>MINISTERIO DE HACIENDA Y FINANZAS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</si>
</sst>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,##0;[Red]#,##0"/>
    <numFmt numFmtId="165" formatCode="_-* #,##0.00\ [$€]_-;\-* #,##0.00\ [$€]_-;_-* &quot;-&quot;??\ [$€]_-;_-@_-"/>
    <numFmt numFmtId="166" formatCode="#.##0,"/>
  </numFmts>
  <fonts count="2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5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5" fontId="22" fillId="0" borderId="0" applyFont="0" applyFill="0" applyBorder="0" applyAlignment="0" applyProtection="0"/>
    <xf numFmtId="166" fontId="23" fillId="0" borderId="0">
      <protection locked="0"/>
    </xf>
    <xf numFmtId="166" fontId="23" fillId="0" borderId="0">
      <protection locked="0"/>
    </xf>
    <xf numFmtId="166" fontId="24" fillId="0" borderId="0">
      <protection locked="0"/>
    </xf>
    <xf numFmtId="166" fontId="23" fillId="0" borderId="0">
      <protection locked="0"/>
    </xf>
    <xf numFmtId="166" fontId="23" fillId="0" borderId="0">
      <protection locked="0"/>
    </xf>
    <xf numFmtId="166" fontId="23" fillId="0" borderId="0">
      <protection locked="0"/>
    </xf>
    <xf numFmtId="166" fontId="24" fillId="0" borderId="0">
      <protection locked="0"/>
    </xf>
    <xf numFmtId="0" fontId="13" fillId="3" borderId="0" applyNumberFormat="0" applyBorder="0" applyAlignment="0" applyProtection="0"/>
    <xf numFmtId="43" fontId="5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" fillId="23" borderId="4" applyNumberFormat="0" applyFont="0" applyAlignment="0" applyProtection="0"/>
    <xf numFmtId="9" fontId="5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66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quotePrefix="1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164" fontId="3" fillId="0" borderId="12" xfId="0" applyNumberFormat="1" applyFont="1" applyFill="1" applyBorder="1"/>
    <xf numFmtId="164" fontId="3" fillId="0" borderId="24" xfId="0" applyNumberFormat="1" applyFont="1" applyFill="1" applyBorder="1"/>
    <xf numFmtId="164" fontId="2" fillId="0" borderId="25" xfId="0" applyNumberFormat="1" applyFont="1" applyFill="1" applyBorder="1"/>
    <xf numFmtId="164" fontId="3" fillId="0" borderId="13" xfId="0" applyNumberFormat="1" applyFont="1" applyFill="1" applyBorder="1"/>
    <xf numFmtId="164" fontId="3" fillId="0" borderId="0" xfId="0" applyNumberFormat="1" applyFont="1" applyFill="1" applyBorder="1"/>
    <xf numFmtId="164" fontId="3" fillId="0" borderId="14" xfId="0" applyNumberFormat="1" applyFont="1" applyFill="1" applyBorder="1"/>
    <xf numFmtId="164" fontId="2" fillId="0" borderId="26" xfId="0" applyNumberFormat="1" applyFont="1" applyFill="1" applyBorder="1"/>
    <xf numFmtId="164" fontId="2" fillId="0" borderId="27" xfId="0" applyNumberFormat="1" applyFont="1" applyFill="1" applyBorder="1"/>
    <xf numFmtId="164" fontId="2" fillId="0" borderId="28" xfId="0" applyNumberFormat="1" applyFont="1" applyFill="1" applyBorder="1"/>
    <xf numFmtId="164" fontId="2" fillId="0" borderId="29" xfId="0" applyNumberFormat="1" applyFont="1" applyFill="1" applyBorder="1"/>
    <xf numFmtId="164" fontId="2" fillId="0" borderId="30" xfId="0" applyNumberFormat="1" applyFont="1" applyFill="1" applyBorder="1"/>
    <xf numFmtId="164" fontId="2" fillId="0" borderId="31" xfId="0" applyNumberFormat="1" applyFont="1" applyFill="1" applyBorder="1"/>
    <xf numFmtId="164" fontId="2" fillId="0" borderId="32" xfId="0" applyNumberFormat="1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4" fontId="3" fillId="0" borderId="0" xfId="0" applyNumberFormat="1" applyFont="1"/>
    <xf numFmtId="0" fontId="4" fillId="0" borderId="0" xfId="46" applyFont="1" applyFill="1" applyAlignment="1">
      <alignment horizontal="left"/>
    </xf>
    <xf numFmtId="0" fontId="2" fillId="0" borderId="0" xfId="0" applyFont="1" applyFill="1" applyBorder="1" applyAlignment="1"/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0" xfId="45" applyNumberFormat="1" applyFont="1" applyFill="1"/>
    <xf numFmtId="0" fontId="2" fillId="0" borderId="0" xfId="0" applyFont="1"/>
  </cellXfs>
  <cellStyles count="5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F2" xfId="32"/>
    <cellStyle name="F3" xfId="33"/>
    <cellStyle name="F4" xfId="34"/>
    <cellStyle name="F5" xfId="35"/>
    <cellStyle name="F6" xfId="36"/>
    <cellStyle name="F7" xfId="37"/>
    <cellStyle name="F8" xfId="38"/>
    <cellStyle name="Incorrecto" xfId="39" builtinId="27" customBuiltin="1"/>
    <cellStyle name="Millares 2" xfId="40"/>
    <cellStyle name="Neutral" xfId="41" builtinId="28" customBuiltin="1"/>
    <cellStyle name="Normal" xfId="0" builtinId="0"/>
    <cellStyle name="Normal 2" xfId="42"/>
    <cellStyle name="Normal 3" xfId="43"/>
    <cellStyle name="Normal 3 2" xfId="44"/>
    <cellStyle name="Normal_ANEXO I Monitoreo FMI (28-05-2002) 2" xfId="45"/>
    <cellStyle name="Normal_Planillas 1.1 y 1.2 2" xfId="46"/>
    <cellStyle name="Notas" xfId="47" builtinId="10" customBuiltin="1"/>
    <cellStyle name="Porcentual 2" xfId="48"/>
    <cellStyle name="Salida" xfId="49" builtinId="21" customBuiltin="1"/>
    <cellStyle name="Texto de advertencia" xfId="50" builtinId="11" customBuiltin="1"/>
    <cellStyle name="Texto explicativo" xfId="51" builtinId="53" customBuiltin="1"/>
    <cellStyle name="Título" xfId="52" builtinId="15" customBuiltin="1"/>
    <cellStyle name="Título 1" xfId="53" builtinId="16" customBuiltin="1"/>
    <cellStyle name="Título 2" xfId="54" builtinId="17" customBuiltin="1"/>
    <cellStyle name="Título 3" xfId="55" builtinId="18" customBuiltin="1"/>
    <cellStyle name="Total" xfId="56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NCFP/Recursos/Proyrena/Anual/2002/Alt4_Proy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</sheetNames>
    <sheetDataSet>
      <sheetData sheetId="0" refreshError="1"/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showGridLines="0" tabSelected="1" zoomScale="85" workbookViewId="0">
      <selection activeCell="B1" sqref="B1:B3"/>
    </sheetView>
  </sheetViews>
  <sheetFormatPr baseColWidth="10" defaultRowHeight="12.75"/>
  <cols>
    <col min="1" max="1" width="1.42578125" style="36" customWidth="1"/>
    <col min="2" max="2" width="39.42578125" style="36" customWidth="1"/>
    <col min="3" max="3" width="21.42578125" style="36" customWidth="1"/>
    <col min="4" max="4" width="14" style="36" hidden="1" customWidth="1"/>
    <col min="5" max="5" width="18.5703125" style="36" customWidth="1"/>
    <col min="6" max="6" width="17" style="36" customWidth="1"/>
    <col min="7" max="7" width="17.140625" style="36" customWidth="1"/>
    <col min="8" max="8" width="17.42578125" style="36" customWidth="1"/>
    <col min="9" max="10" width="17.85546875" style="36" customWidth="1"/>
    <col min="11" max="11" width="22" style="36" customWidth="1"/>
    <col min="12" max="12" width="14.28515625" style="36" hidden="1" customWidth="1"/>
    <col min="13" max="13" width="17.85546875" style="36" customWidth="1"/>
    <col min="14" max="16384" width="11.42578125" style="36"/>
  </cols>
  <sheetData>
    <row r="1" spans="2:13" ht="18" customHeight="1">
      <c r="B1" s="65" t="s">
        <v>41</v>
      </c>
    </row>
    <row r="2" spans="2:13" ht="21.75" customHeight="1">
      <c r="B2" s="65" t="s">
        <v>42</v>
      </c>
    </row>
    <row r="3" spans="2:13">
      <c r="B3" s="65"/>
    </row>
    <row r="4" spans="2:13" ht="24.95" customHeight="1">
      <c r="B4" s="49" t="s">
        <v>31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ht="12.75" customHeight="1">
      <c r="B5" s="49" t="s">
        <v>0</v>
      </c>
      <c r="C5" s="35"/>
      <c r="D5" s="35"/>
      <c r="E5" s="37"/>
      <c r="F5" s="37"/>
      <c r="G5" s="37"/>
      <c r="H5" s="37"/>
      <c r="I5" s="37"/>
      <c r="J5" s="37"/>
      <c r="K5" s="37"/>
      <c r="L5" s="37"/>
      <c r="M5" s="38"/>
    </row>
    <row r="6" spans="2:13" ht="13.5" customHeight="1">
      <c r="B6" s="64" t="s">
        <v>40</v>
      </c>
      <c r="C6" s="35"/>
      <c r="D6" s="35"/>
      <c r="E6" s="37"/>
      <c r="F6" s="37"/>
      <c r="G6" s="37"/>
      <c r="H6" s="37"/>
      <c r="I6" s="37"/>
      <c r="J6" s="37"/>
      <c r="K6" s="37"/>
      <c r="L6" s="37"/>
      <c r="M6" s="38"/>
    </row>
    <row r="7" spans="2:13" ht="18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2:13" ht="13.5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2:13" ht="24.95" customHeight="1" thickTop="1" thickBot="1">
      <c r="B9" s="51" t="s">
        <v>1</v>
      </c>
      <c r="C9" s="53" t="s">
        <v>2</v>
      </c>
      <c r="D9" s="54"/>
      <c r="E9" s="55" t="s">
        <v>3</v>
      </c>
      <c r="F9" s="57" t="s">
        <v>4</v>
      </c>
      <c r="G9" s="59" t="s">
        <v>5</v>
      </c>
      <c r="H9" s="1" t="s">
        <v>6</v>
      </c>
      <c r="I9" s="2" t="s">
        <v>32</v>
      </c>
      <c r="J9" s="59" t="s">
        <v>7</v>
      </c>
      <c r="K9" s="61" t="s">
        <v>8</v>
      </c>
      <c r="L9" s="54"/>
      <c r="M9" s="62" t="s">
        <v>9</v>
      </c>
    </row>
    <row r="10" spans="2:13" ht="24.95" customHeight="1">
      <c r="B10" s="52"/>
      <c r="C10" s="3" t="s">
        <v>10</v>
      </c>
      <c r="D10" s="3" t="s">
        <v>11</v>
      </c>
      <c r="E10" s="56"/>
      <c r="F10" s="58"/>
      <c r="G10" s="60"/>
      <c r="H10" s="4" t="s">
        <v>12</v>
      </c>
      <c r="I10" s="5" t="s">
        <v>33</v>
      </c>
      <c r="J10" s="60"/>
      <c r="K10" s="6" t="s">
        <v>10</v>
      </c>
      <c r="L10" s="3" t="s">
        <v>11</v>
      </c>
      <c r="M10" s="63"/>
    </row>
    <row r="11" spans="2:13" ht="24.95" customHeight="1">
      <c r="B11" s="52"/>
      <c r="C11" s="7"/>
      <c r="D11" s="7"/>
      <c r="E11" s="56"/>
      <c r="F11" s="58"/>
      <c r="G11" s="60"/>
      <c r="H11" s="8"/>
      <c r="I11" s="9"/>
      <c r="J11" s="60"/>
      <c r="K11" s="10"/>
      <c r="L11" s="7"/>
      <c r="M11" s="63"/>
    </row>
    <row r="12" spans="2:13" ht="24.95" customHeight="1" thickBot="1">
      <c r="B12" s="11"/>
      <c r="C12" s="12" t="s">
        <v>13</v>
      </c>
      <c r="D12" s="13"/>
      <c r="E12" s="14" t="s">
        <v>14</v>
      </c>
      <c r="F12" s="15" t="s">
        <v>15</v>
      </c>
      <c r="G12" s="16" t="s">
        <v>16</v>
      </c>
      <c r="H12" s="17" t="s">
        <v>17</v>
      </c>
      <c r="I12" s="18" t="s">
        <v>34</v>
      </c>
      <c r="J12" s="16" t="s">
        <v>35</v>
      </c>
      <c r="K12" s="19" t="s">
        <v>36</v>
      </c>
      <c r="L12" s="13"/>
      <c r="M12" s="20" t="s">
        <v>37</v>
      </c>
    </row>
    <row r="13" spans="2:13">
      <c r="B13" s="21"/>
      <c r="C13" s="22"/>
      <c r="D13" s="22"/>
      <c r="E13" s="22"/>
      <c r="F13" s="23"/>
      <c r="G13" s="24"/>
      <c r="H13" s="25"/>
      <c r="I13" s="26"/>
      <c r="J13" s="24"/>
      <c r="K13" s="27"/>
      <c r="L13" s="22"/>
      <c r="M13" s="28"/>
    </row>
    <row r="14" spans="2:13" ht="20.100000000000001" customHeight="1">
      <c r="B14" s="21" t="s">
        <v>18</v>
      </c>
      <c r="C14" s="22">
        <v>11404093.959999999</v>
      </c>
      <c r="D14" s="22"/>
      <c r="E14" s="22">
        <v>57907113.838</v>
      </c>
      <c r="F14" s="23">
        <v>9426739.4620000012</v>
      </c>
      <c r="G14" s="24">
        <f t="shared" ref="G14:G21" si="0">+C14+E14+F14</f>
        <v>78737947.25999999</v>
      </c>
      <c r="H14" s="25">
        <v>795247.22</v>
      </c>
      <c r="I14" s="26">
        <v>0</v>
      </c>
      <c r="J14" s="24">
        <f t="shared" ref="J14:J21" si="1">+G14+H14+I14</f>
        <v>79533194.479999989</v>
      </c>
      <c r="K14" s="27">
        <v>12834684.800000001</v>
      </c>
      <c r="L14" s="22"/>
      <c r="M14" s="28">
        <f t="shared" ref="M14:M21" si="2">+J14-C14-K14</f>
        <v>55294415.719999999</v>
      </c>
    </row>
    <row r="15" spans="2:13" ht="20.100000000000001" customHeight="1">
      <c r="B15" s="21" t="s">
        <v>19</v>
      </c>
      <c r="C15" s="22">
        <v>35117216.590000004</v>
      </c>
      <c r="D15" s="22"/>
      <c r="E15" s="22">
        <v>123776239.68599999</v>
      </c>
      <c r="F15" s="23">
        <v>20149620.414000001</v>
      </c>
      <c r="G15" s="24">
        <f t="shared" si="0"/>
        <v>179043076.69</v>
      </c>
      <c r="H15" s="25">
        <v>1884940.58</v>
      </c>
      <c r="I15" s="26">
        <v>0</v>
      </c>
      <c r="J15" s="24">
        <f t="shared" si="1"/>
        <v>180928017.27000001</v>
      </c>
      <c r="K15" s="27">
        <v>25066610.859999999</v>
      </c>
      <c r="L15" s="22"/>
      <c r="M15" s="28">
        <f t="shared" si="2"/>
        <v>120744189.82000001</v>
      </c>
    </row>
    <row r="16" spans="2:13" ht="20.100000000000001" customHeight="1">
      <c r="B16" s="21" t="s">
        <v>20</v>
      </c>
      <c r="C16" s="22">
        <v>34242356</v>
      </c>
      <c r="D16" s="22"/>
      <c r="E16" s="22">
        <v>158163249.12800002</v>
      </c>
      <c r="F16" s="23">
        <v>25747505.67200001</v>
      </c>
      <c r="G16" s="24">
        <f t="shared" si="0"/>
        <v>218153110.80000004</v>
      </c>
      <c r="H16" s="25">
        <v>2009110.93</v>
      </c>
      <c r="I16" s="26">
        <v>0</v>
      </c>
      <c r="J16" s="24">
        <f t="shared" si="1"/>
        <v>220162221.73000005</v>
      </c>
      <c r="K16" s="27">
        <v>36922774.899999999</v>
      </c>
      <c r="L16" s="22"/>
      <c r="M16" s="28">
        <f t="shared" si="2"/>
        <v>148997090.83000004</v>
      </c>
    </row>
    <row r="17" spans="2:13" ht="20.100000000000001" customHeight="1">
      <c r="B17" s="21" t="s">
        <v>21</v>
      </c>
      <c r="C17" s="22">
        <v>1260125.54</v>
      </c>
      <c r="D17" s="22"/>
      <c r="E17" s="22">
        <v>6680864.6349999998</v>
      </c>
      <c r="F17" s="23">
        <v>1087582.615</v>
      </c>
      <c r="G17" s="24">
        <f t="shared" si="0"/>
        <v>9028572.7899999991</v>
      </c>
      <c r="H17" s="25">
        <v>100303</v>
      </c>
      <c r="I17" s="26">
        <v>0</v>
      </c>
      <c r="J17" s="24">
        <f t="shared" si="1"/>
        <v>9128875.7899999991</v>
      </c>
      <c r="K17" s="27">
        <v>1400065.15</v>
      </c>
      <c r="L17" s="22"/>
      <c r="M17" s="28">
        <f t="shared" si="2"/>
        <v>6468685.0999999996</v>
      </c>
    </row>
    <row r="18" spans="2:13" ht="20.100000000000001" customHeight="1">
      <c r="B18" s="21" t="s">
        <v>22</v>
      </c>
      <c r="C18" s="22">
        <v>33279659.310000002</v>
      </c>
      <c r="D18" s="22"/>
      <c r="E18" s="22">
        <v>153509770.46599999</v>
      </c>
      <c r="F18" s="23">
        <v>24989962.634000003</v>
      </c>
      <c r="G18" s="24">
        <f t="shared" si="0"/>
        <v>211779392.41</v>
      </c>
      <c r="H18" s="25">
        <v>7490869.2800000003</v>
      </c>
      <c r="I18" s="26">
        <v>0</v>
      </c>
      <c r="J18" s="24">
        <f t="shared" si="1"/>
        <v>219270261.69</v>
      </c>
      <c r="K18" s="27">
        <v>35955999.710000001</v>
      </c>
      <c r="L18" s="22"/>
      <c r="M18" s="28">
        <f t="shared" si="2"/>
        <v>150034602.66999999</v>
      </c>
    </row>
    <row r="19" spans="2:13" ht="20.100000000000001" customHeight="1">
      <c r="B19" s="21" t="s">
        <v>23</v>
      </c>
      <c r="C19" s="22">
        <v>3192401.06</v>
      </c>
      <c r="D19" s="22"/>
      <c r="E19" s="22">
        <v>14708613.109999999</v>
      </c>
      <c r="F19" s="23">
        <v>2394425.39</v>
      </c>
      <c r="G19" s="24">
        <f t="shared" si="0"/>
        <v>20295439.559999999</v>
      </c>
      <c r="H19" s="25">
        <v>78447</v>
      </c>
      <c r="I19" s="26">
        <v>0</v>
      </c>
      <c r="J19" s="24">
        <f t="shared" si="1"/>
        <v>20373886.559999999</v>
      </c>
      <c r="K19" s="27">
        <v>3220260.94</v>
      </c>
      <c r="L19" s="22"/>
      <c r="M19" s="28">
        <f t="shared" si="2"/>
        <v>13961224.560000001</v>
      </c>
    </row>
    <row r="20" spans="2:13" ht="20.100000000000001" customHeight="1">
      <c r="B20" s="21" t="s">
        <v>29</v>
      </c>
      <c r="C20" s="22">
        <v>4188580.59</v>
      </c>
      <c r="D20" s="22"/>
      <c r="E20" s="22">
        <v>19323184.279799998</v>
      </c>
      <c r="F20" s="23">
        <v>3145634.6501999996</v>
      </c>
      <c r="G20" s="24">
        <f t="shared" si="0"/>
        <v>26657399.519999996</v>
      </c>
      <c r="H20" s="25">
        <v>128178.5</v>
      </c>
      <c r="I20" s="26">
        <v>0</v>
      </c>
      <c r="J20" s="24">
        <f t="shared" si="1"/>
        <v>26785578.019999996</v>
      </c>
      <c r="K20" s="27">
        <v>4220267.0199999996</v>
      </c>
      <c r="L20" s="22"/>
      <c r="M20" s="28">
        <f t="shared" si="2"/>
        <v>18376730.409999996</v>
      </c>
    </row>
    <row r="21" spans="2:13" ht="20.100000000000001" customHeight="1" thickBot="1">
      <c r="B21" s="21" t="s">
        <v>24</v>
      </c>
      <c r="C21" s="22">
        <v>921383.93</v>
      </c>
      <c r="D21" s="22"/>
      <c r="E21" s="22">
        <v>3452587.8544000001</v>
      </c>
      <c r="F21" s="23">
        <v>562049.18560000008</v>
      </c>
      <c r="G21" s="24">
        <f t="shared" si="0"/>
        <v>4936020.9700000007</v>
      </c>
      <c r="H21" s="25">
        <v>82417.77</v>
      </c>
      <c r="I21" s="26">
        <v>0</v>
      </c>
      <c r="J21" s="24">
        <f t="shared" si="1"/>
        <v>5018438.74</v>
      </c>
      <c r="K21" s="27">
        <v>789053.58000000007</v>
      </c>
      <c r="L21" s="22"/>
      <c r="M21" s="28">
        <f t="shared" si="2"/>
        <v>3308001.23</v>
      </c>
    </row>
    <row r="22" spans="2:13" ht="20.100000000000001" customHeight="1" thickBot="1">
      <c r="B22" s="39" t="s">
        <v>38</v>
      </c>
      <c r="C22" s="29">
        <f t="shared" ref="C22:M22" si="3">SUM(C14:C21)</f>
        <v>123605816.98000003</v>
      </c>
      <c r="D22" s="29">
        <f t="shared" si="3"/>
        <v>0</v>
      </c>
      <c r="E22" s="29">
        <f t="shared" si="3"/>
        <v>537521622.99720001</v>
      </c>
      <c r="F22" s="30">
        <f t="shared" si="3"/>
        <v>87503520.022800013</v>
      </c>
      <c r="G22" s="31">
        <f t="shared" si="3"/>
        <v>748630960</v>
      </c>
      <c r="H22" s="32">
        <f t="shared" si="3"/>
        <v>12569514.279999999</v>
      </c>
      <c r="I22" s="32">
        <f t="shared" si="3"/>
        <v>0</v>
      </c>
      <c r="J22" s="31">
        <f t="shared" si="3"/>
        <v>761200474.27999997</v>
      </c>
      <c r="K22" s="33">
        <f t="shared" si="3"/>
        <v>120409716.96000001</v>
      </c>
      <c r="L22" s="29">
        <f t="shared" si="3"/>
        <v>0</v>
      </c>
      <c r="M22" s="34">
        <f t="shared" si="3"/>
        <v>517184940.34000015</v>
      </c>
    </row>
    <row r="23" spans="2:13" ht="20.100000000000001" customHeight="1">
      <c r="B23" s="21" t="s">
        <v>25</v>
      </c>
      <c r="C23" s="22">
        <f t="shared" ref="C23:M23" si="4">SUM(C24:C26)</f>
        <v>70065833.609999999</v>
      </c>
      <c r="D23" s="22">
        <f t="shared" si="4"/>
        <v>0</v>
      </c>
      <c r="E23" s="22">
        <f t="shared" si="4"/>
        <v>236982931.05320001</v>
      </c>
      <c r="F23" s="23">
        <f t="shared" si="4"/>
        <v>140247461.48680001</v>
      </c>
      <c r="G23" s="24">
        <f t="shared" si="4"/>
        <v>447296226.14999998</v>
      </c>
      <c r="H23" s="25">
        <f t="shared" si="4"/>
        <v>25864610.590000004</v>
      </c>
      <c r="I23" s="25">
        <f t="shared" si="4"/>
        <v>0</v>
      </c>
      <c r="J23" s="24">
        <f t="shared" si="4"/>
        <v>473160836.74000001</v>
      </c>
      <c r="K23" s="27">
        <f t="shared" si="4"/>
        <v>73937721.879999995</v>
      </c>
      <c r="L23" s="22">
        <f t="shared" si="4"/>
        <v>46145127.070000008</v>
      </c>
      <c r="M23" s="28">
        <f t="shared" si="4"/>
        <v>329157281.25</v>
      </c>
    </row>
    <row r="24" spans="2:13" ht="20.100000000000001" customHeight="1">
      <c r="B24" s="21" t="s">
        <v>26</v>
      </c>
      <c r="C24" s="22">
        <v>38156588.25</v>
      </c>
      <c r="D24" s="22"/>
      <c r="E24" s="22">
        <v>127168921.618</v>
      </c>
      <c r="F24" s="23">
        <v>77942242.282000005</v>
      </c>
      <c r="G24" s="24">
        <f>+C24+E24+F24</f>
        <v>243267752.15000001</v>
      </c>
      <c r="H24" s="25">
        <v>15400927.600000001</v>
      </c>
      <c r="I24" s="26">
        <v>0</v>
      </c>
      <c r="J24" s="24">
        <f>+G24+H24+I24</f>
        <v>258668679.75</v>
      </c>
      <c r="K24" s="27">
        <v>42042365.880000003</v>
      </c>
      <c r="L24" s="22">
        <v>41121723.070000008</v>
      </c>
      <c r="M24" s="28">
        <f>+J24-C24-K24</f>
        <v>178469725.62</v>
      </c>
    </row>
    <row r="25" spans="2:13" ht="20.100000000000001" customHeight="1">
      <c r="B25" s="21" t="s">
        <v>30</v>
      </c>
      <c r="C25" s="22">
        <v>7762193.2400000002</v>
      </c>
      <c r="D25" s="22"/>
      <c r="E25" s="22">
        <v>34114927.482000001</v>
      </c>
      <c r="F25" s="23">
        <v>7488642.6179999998</v>
      </c>
      <c r="G25" s="24">
        <f>+C25+E25+F25</f>
        <v>49365763.340000004</v>
      </c>
      <c r="H25" s="25">
        <v>3041827.17</v>
      </c>
      <c r="I25" s="26">
        <v>0</v>
      </c>
      <c r="J25" s="24">
        <f>+G25+H25+I25</f>
        <v>52407590.510000005</v>
      </c>
      <c r="K25" s="27">
        <v>7259273.9800000004</v>
      </c>
      <c r="L25" s="22">
        <v>5023404</v>
      </c>
      <c r="M25" s="28">
        <f>+J25-C25-K25</f>
        <v>37386123.290000007</v>
      </c>
    </row>
    <row r="26" spans="2:13" ht="20.100000000000001" customHeight="1" thickBot="1">
      <c r="B26" s="21" t="s">
        <v>27</v>
      </c>
      <c r="C26" s="22">
        <v>24147052.120000001</v>
      </c>
      <c r="D26" s="22"/>
      <c r="E26" s="22">
        <v>75699081.953199998</v>
      </c>
      <c r="F26" s="23">
        <v>54816576.586800002</v>
      </c>
      <c r="G26" s="24">
        <f>+C26+E26+F26</f>
        <v>154662710.66</v>
      </c>
      <c r="H26" s="25">
        <v>7421855.8200000003</v>
      </c>
      <c r="I26" s="26">
        <v>0</v>
      </c>
      <c r="J26" s="24">
        <f>+G26+H26+I26</f>
        <v>162084566.47999999</v>
      </c>
      <c r="K26" s="27">
        <v>24636082.02</v>
      </c>
      <c r="L26" s="22"/>
      <c r="M26" s="28">
        <f>+J26-C26-K26</f>
        <v>113301432.33999999</v>
      </c>
    </row>
    <row r="27" spans="2:13" ht="20.100000000000001" customHeight="1" thickBot="1">
      <c r="B27" s="40" t="s">
        <v>28</v>
      </c>
      <c r="C27" s="41">
        <f t="shared" ref="C27:M27" si="5">+C22+C23</f>
        <v>193671650.59000003</v>
      </c>
      <c r="D27" s="41">
        <f t="shared" si="5"/>
        <v>0</v>
      </c>
      <c r="E27" s="41">
        <f t="shared" si="5"/>
        <v>774504554.05040002</v>
      </c>
      <c r="F27" s="42">
        <f t="shared" si="5"/>
        <v>227750981.50960004</v>
      </c>
      <c r="G27" s="43">
        <f t="shared" si="5"/>
        <v>1195927186.1500001</v>
      </c>
      <c r="H27" s="44">
        <f t="shared" si="5"/>
        <v>38434124.870000005</v>
      </c>
      <c r="I27" s="44">
        <f t="shared" si="5"/>
        <v>0</v>
      </c>
      <c r="J27" s="43">
        <f t="shared" si="5"/>
        <v>1234361311.02</v>
      </c>
      <c r="K27" s="45">
        <f t="shared" si="5"/>
        <v>194347438.84</v>
      </c>
      <c r="L27" s="41">
        <f t="shared" si="5"/>
        <v>46145127.070000008</v>
      </c>
      <c r="M27" s="46">
        <f t="shared" si="5"/>
        <v>846342221.59000015</v>
      </c>
    </row>
    <row r="28" spans="2:13" ht="20.100000000000001" customHeight="1" thickTop="1">
      <c r="B28" s="3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2:13" ht="20.100000000000001" customHeight="1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2:13" ht="20.100000000000001" customHeight="1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13" ht="20.100000000000001" customHeight="1"/>
  </sheetData>
  <mergeCells count="9">
    <mergeCell ref="B7:M7"/>
    <mergeCell ref="B9:B11"/>
    <mergeCell ref="C9:D9"/>
    <mergeCell ref="E9:E11"/>
    <mergeCell ref="F9:F11"/>
    <mergeCell ref="G9:G11"/>
    <mergeCell ref="J9:J11"/>
    <mergeCell ref="K9:L9"/>
    <mergeCell ref="M9:M11"/>
  </mergeCells>
  <printOptions horizontalCentered="1"/>
  <pageMargins left="0.78740157480314965" right="0.78740157480314965" top="0.98425196850393704" bottom="0.98425196850393704" header="0" footer="0"/>
  <pageSetup paperSize="9" scale="63" orientation="landscape" r:id="rId1"/>
  <headerFooter alignWithMargins="0"/>
  <ignoredErrors>
    <ignoredError sqref="C12: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DIC-17</vt:lpstr>
    </vt:vector>
  </TitlesOfParts>
  <Company>MECON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idomia</dc:creator>
  <cp:lastModifiedBy>Carolina</cp:lastModifiedBy>
  <cp:lastPrinted>2018-03-07T12:57:31Z</cp:lastPrinted>
  <dcterms:created xsi:type="dcterms:W3CDTF">2008-02-21T19:39:55Z</dcterms:created>
  <dcterms:modified xsi:type="dcterms:W3CDTF">2018-03-07T12:57:36Z</dcterms:modified>
</cp:coreProperties>
</file>