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OCTUBRE 2022\"/>
    </mc:Choice>
  </mc:AlternateContent>
  <xr:revisionPtr revIDLastSave="0" documentId="8_{219E81E6-D144-469A-A9BE-F37B23D61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I35" i="1" l="1"/>
  <c r="H35" i="1"/>
  <c r="I34" i="1"/>
  <c r="H34" i="1"/>
  <c r="I33" i="1"/>
  <c r="H33" i="1"/>
  <c r="I32" i="1"/>
  <c r="H32" i="1"/>
  <c r="I31" i="1"/>
  <c r="H31" i="1"/>
  <c r="I30" i="1"/>
  <c r="I21" i="1" s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H22" i="1"/>
  <c r="I22" i="1"/>
  <c r="I46" i="1"/>
  <c r="I39" i="1"/>
  <c r="I38" i="1" s="1"/>
  <c r="H39" i="1"/>
  <c r="H38" i="1" s="1"/>
  <c r="G39" i="1"/>
  <c r="G38" i="1" s="1"/>
  <c r="F39" i="1"/>
  <c r="E39" i="1"/>
  <c r="E38" i="1" s="1"/>
  <c r="D39" i="1"/>
  <c r="D38" i="1" s="1"/>
  <c r="F38" i="1"/>
  <c r="G21" i="1"/>
  <c r="F21" i="1"/>
  <c r="E21" i="1"/>
  <c r="D21" i="1"/>
  <c r="D13" i="1"/>
  <c r="D8" i="1" s="1"/>
  <c r="D49" i="1" s="1"/>
  <c r="D9" i="1"/>
  <c r="I13" i="1"/>
  <c r="H13" i="1"/>
  <c r="G13" i="1"/>
  <c r="G8" i="1" s="1"/>
  <c r="F13" i="1"/>
  <c r="E13" i="1"/>
  <c r="E8" i="1" s="1"/>
  <c r="I9" i="1"/>
  <c r="I8" i="1" s="1"/>
  <c r="H9" i="1"/>
  <c r="G9" i="1"/>
  <c r="F9" i="1"/>
  <c r="E9" i="1"/>
  <c r="F8" i="1" l="1"/>
  <c r="F49" i="1" s="1"/>
  <c r="H8" i="1"/>
  <c r="E49" i="1"/>
  <c r="G49" i="1"/>
  <c r="G50" i="1" s="1"/>
  <c r="H21" i="1"/>
  <c r="H49" i="1" s="1"/>
  <c r="I49" i="1"/>
  <c r="I50" i="1" l="1"/>
</calcChain>
</file>

<file path=xl/sharedStrings.xml><?xml version="1.0" encoding="utf-8"?>
<sst xmlns="http://schemas.openxmlformats.org/spreadsheetml/2006/main" count="119" uniqueCount="87">
  <si>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</si>
  <si>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</si>
  <si>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</si>
  <si>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</si>
  <si>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</si>
  <si>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</si>
  <si>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</si>
  <si>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OCTUBRE 2022</t>
  </si>
  <si>
    <t>DEL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</si>
  <si>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</si>
  <si>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</si>
  <si>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</si>
  <si>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</si>
  <si>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</si>
  <si>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</si>
  <si>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</si>
  <si>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</si>
  <si>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FONDOS FIDUCIARIOS</t>
  </si>
  <si>
    <r>
      <t xml:space="preserve">FONDO FIDUCIARIO DESARROLLO PROVINCIAL-CAMESA- </t>
    </r>
    <r>
      <rPr>
        <b/>
        <sz val="11"/>
        <color theme="1"/>
        <rFont val="Calibri"/>
        <family val="2"/>
        <scheme val="minor"/>
      </rPr>
      <t>Nota Nº 6</t>
    </r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</si>
  <si>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</si>
  <si>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</si>
  <si>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</si>
  <si>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</si>
  <si>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</si>
  <si>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</si>
  <si>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</si>
  <si>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</si>
  <si>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</si>
  <si>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</si>
  <si>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</si>
  <si>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</si>
  <si>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</si>
  <si>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</si>
  <si>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</si>
  <si>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</si>
  <si>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</si>
  <si>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Fondo Nacional de Desarrollo Productivo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</si>
  <si>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</si>
  <si>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</si>
  <si>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</si>
  <si>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</si>
  <si>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</si>
  <si>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</si>
  <si>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</si>
  <si>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</si>
  <si>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</si>
  <si>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</si>
  <si>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</si>
  <si>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</si>
  <si>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</si>
  <si>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</si>
  <si>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</si>
  <si>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</si>
  <si>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</si>
  <si>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</si>
  <si>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</si>
  <si>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</si>
  <si>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</si>
  <si>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</si>
  <si>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</si>
  <si>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</si>
  <si>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</si>
  <si>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</si>
  <si>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</si>
  <si>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</si>
  <si>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</si>
  <si>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</si>
  <si>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</si>
  <si>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</si>
  <si>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</si>
  <si>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</si>
  <si>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</si>
  <si>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</si>
  <si>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</si>
  <si>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</si>
  <si>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</si>
  <si>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</si>
  <si>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</si>
  <si>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$156,91  (c</t>
    </r>
    <r>
      <rPr>
        <i/>
        <sz val="10"/>
        <rFont val="Arial"/>
        <family val="2"/>
      </rPr>
      <t>otización del dólar al 31/10/2022)</t>
    </r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</si>
  <si>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</si>
  <si>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</si>
  <si>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</si>
  <si>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</si>
  <si>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N°6: </t>
    </r>
    <r>
      <rPr>
        <sz val="10"/>
        <rFont val="Arial"/>
        <family val="2"/>
      </rPr>
      <t>El saldo de este préstamo se actualiza con CER mensualmente</t>
    </r>
  </si>
  <si>
    <r>
      <t xml:space="preserve">CP BID 5343-1334 -AG.SJ  BID 5343/OC-AR -PROGRAMA DE CREDITO PARA LA REACT. DE LA PRODUCCION-BID 1334  </t>
    </r>
    <r>
      <rPr>
        <b/>
        <sz val="11"/>
        <color theme="1"/>
        <rFont val="Calibri"/>
        <family val="2"/>
        <scheme val="minor"/>
      </rPr>
      <t>Nota Nº 7</t>
    </r>
  </si>
  <si>
    <r>
      <t xml:space="preserve">Nota N°7: </t>
    </r>
    <r>
      <rPr>
        <sz val="10"/>
        <rFont val="Arial"/>
        <family val="2"/>
      </rPr>
      <t>Corresponde al pago de Comisiones/Intereses devengadas según convenio.</t>
    </r>
  </si>
  <si>
    <t>Deuda Flotante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</si>
</sst>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.00;[Red]&quot;$&quot;\ \-#,##0.00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  <numFmt numFmtId="170" formatCode="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center" vertical="center"/>
    </xf>
    <xf numFmtId="168" fontId="7" fillId="0" borderId="15" xfId="4" applyNumberFormat="1" applyFont="1" applyBorder="1" applyAlignment="1">
      <alignment horizontal="center" vertical="center"/>
    </xf>
    <xf numFmtId="0" fontId="0" fillId="0" borderId="6" xfId="0" applyFont="1" applyFill="1" applyBorder="1"/>
    <xf numFmtId="17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8" fontId="0" fillId="4" borderId="7" xfId="4" applyNumberFormat="1" applyFont="1" applyFill="1" applyBorder="1" applyAlignment="1" applyProtection="1">
      <alignment horizontal="center" vertical="center"/>
    </xf>
    <xf numFmtId="168" fontId="11" fillId="5" borderId="7" xfId="2" applyNumberFormat="1" applyFont="1" applyFill="1" applyBorder="1" applyAlignment="1" applyProtection="1"/>
    <xf numFmtId="168" fontId="11" fillId="5" borderId="6" xfId="2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10" fillId="0" borderId="0" xfId="4" applyNumberFormat="1" applyFont="1" applyAlignment="1">
      <alignment vertical="center"/>
    </xf>
    <xf numFmtId="168" fontId="0" fillId="0" borderId="6" xfId="4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>
      <alignment horizontal="center"/>
    </xf>
    <xf numFmtId="168" fontId="0" fillId="0" borderId="7" xfId="4" applyNumberFormat="1" applyFont="1" applyFill="1" applyBorder="1" applyAlignment="1" applyProtection="1"/>
    <xf numFmtId="166" fontId="7" fillId="0" borderId="18" xfId="0" applyNumberFormat="1" applyFont="1" applyFill="1" applyBorder="1" applyAlignment="1">
      <alignment vertical="center"/>
    </xf>
    <xf numFmtId="168" fontId="7" fillId="0" borderId="17" xfId="4" applyNumberFormat="1" applyFont="1" applyFill="1" applyBorder="1" applyAlignment="1">
      <alignment horizontal="center" vertical="center"/>
    </xf>
    <xf numFmtId="0" fontId="0" fillId="0" borderId="6" xfId="0" applyFill="1" applyBorder="1"/>
    <xf numFmtId="168" fontId="0" fillId="0" borderId="7" xfId="4" applyNumberFormat="1" applyFont="1" applyFill="1" applyBorder="1" applyAlignment="1" applyProtection="1">
      <alignment horizontal="center" vertical="center"/>
    </xf>
    <xf numFmtId="169" fontId="0" fillId="0" borderId="6" xfId="4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168" fontId="0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/>
    <xf numFmtId="0" fontId="0" fillId="0" borderId="6" xfId="0" applyFont="1" applyFill="1" applyBorder="1" applyAlignment="1">
      <alignment horizontal="left"/>
    </xf>
    <xf numFmtId="0" fontId="13" fillId="0" borderId="6" xfId="3" applyFont="1" applyFill="1" applyBorder="1" applyAlignment="1">
      <alignment horizontal="center"/>
    </xf>
    <xf numFmtId="168" fontId="13" fillId="0" borderId="7" xfId="3" applyNumberFormat="1" applyFont="1" applyFill="1" applyBorder="1" applyAlignment="1" applyProtection="1">
      <alignment horizontal="center" vertical="center"/>
    </xf>
    <xf numFmtId="168" fontId="13" fillId="0" borderId="7" xfId="3" applyNumberFormat="1" applyFont="1" applyFill="1" applyBorder="1" applyAlignment="1" applyProtection="1"/>
    <xf numFmtId="168" fontId="13" fillId="0" borderId="6" xfId="3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8" fontId="7" fillId="0" borderId="21" xfId="4" applyNumberFormat="1" applyFont="1" applyFill="1" applyBorder="1" applyAlignment="1" applyProtection="1">
      <alignment horizontal="center" vertical="center"/>
    </xf>
    <xf numFmtId="168" fontId="7" fillId="0" borderId="21" xfId="4" applyNumberFormat="1" applyFont="1" applyFill="1" applyBorder="1" applyAlignment="1" applyProtection="1"/>
    <xf numFmtId="167" fontId="0" fillId="0" borderId="20" xfId="4" applyNumberFormat="1" applyFont="1" applyFill="1" applyBorder="1" applyAlignment="1" applyProtection="1">
      <alignment horizontal="center" vertical="center"/>
    </xf>
    <xf numFmtId="168" fontId="0" fillId="0" borderId="20" xfId="4" applyNumberFormat="1" applyFont="1" applyFill="1" applyBorder="1" applyAlignment="1" applyProtection="1">
      <alignment horizontal="center" vertical="center"/>
    </xf>
    <xf numFmtId="167" fontId="0" fillId="0" borderId="21" xfId="4" applyNumberFormat="1" applyFont="1" applyFill="1" applyBorder="1" applyAlignment="1" applyProtection="1">
      <alignment horizontal="center" vertical="center"/>
    </xf>
    <xf numFmtId="168" fontId="14" fillId="0" borderId="20" xfId="4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4" fillId="0" borderId="0" xfId="4" applyNumberFormat="1" applyFont="1" applyFill="1" applyBorder="1" applyAlignment="1" applyProtection="1">
      <alignment horizontal="center" vertical="center"/>
    </xf>
    <xf numFmtId="168" fontId="0" fillId="0" borderId="0" xfId="4" applyNumberFormat="1" applyFont="1" applyFill="1" applyBorder="1" applyAlignment="1" applyProtection="1">
      <alignment horizontal="center" vertical="center"/>
    </xf>
    <xf numFmtId="167" fontId="10" fillId="0" borderId="0" xfId="4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4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0" fillId="0" borderId="0" xfId="0" applyNumberFormat="1" applyFont="1" applyBorder="1"/>
    <xf numFmtId="168" fontId="0" fillId="0" borderId="0" xfId="0" applyNumberFormat="1" applyFont="1"/>
    <xf numFmtId="166" fontId="7" fillId="0" borderId="1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170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/>
    <xf numFmtId="167" fontId="7" fillId="0" borderId="0" xfId="0" applyNumberFormat="1" applyFont="1" applyBorder="1"/>
    <xf numFmtId="168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/>
    <xf numFmtId="168" fontId="0" fillId="0" borderId="0" xfId="4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0" fontId="7" fillId="4" borderId="22" xfId="0" applyFont="1" applyFill="1" applyBorder="1"/>
    <xf numFmtId="0" fontId="7" fillId="4" borderId="22" xfId="0" applyFont="1" applyFill="1" applyBorder="1" applyAlignment="1">
      <alignment horizontal="center"/>
    </xf>
    <xf numFmtId="168" fontId="7" fillId="4" borderId="23" xfId="0" applyNumberFormat="1" applyFont="1" applyFill="1" applyBorder="1"/>
    <xf numFmtId="0" fontId="0" fillId="4" borderId="22" xfId="0" applyFont="1" applyFill="1" applyBorder="1" applyAlignment="1">
      <alignment wrapText="1"/>
    </xf>
    <xf numFmtId="0" fontId="0" fillId="4" borderId="22" xfId="0" applyFont="1" applyFill="1" applyBorder="1" applyAlignment="1">
      <alignment horizontal="center" wrapText="1"/>
    </xf>
    <xf numFmtId="168" fontId="0" fillId="4" borderId="23" xfId="4" applyNumberFormat="1" applyFont="1" applyFill="1" applyBorder="1" applyAlignment="1" applyProtection="1"/>
    <xf numFmtId="0" fontId="0" fillId="4" borderId="22" xfId="0" applyFont="1" applyFill="1" applyBorder="1"/>
    <xf numFmtId="0" fontId="0" fillId="4" borderId="22" xfId="0" applyFont="1" applyFill="1" applyBorder="1" applyAlignment="1">
      <alignment horizontal="center"/>
    </xf>
    <xf numFmtId="0" fontId="0" fillId="4" borderId="24" xfId="0" applyFont="1" applyFill="1" applyBorder="1"/>
    <xf numFmtId="0" fontId="0" fillId="4" borderId="24" xfId="0" applyFont="1" applyFill="1" applyBorder="1" applyAlignment="1">
      <alignment horizontal="center"/>
    </xf>
    <xf numFmtId="168" fontId="0" fillId="4" borderId="24" xfId="4" applyNumberFormat="1" applyFont="1" applyFill="1" applyBorder="1" applyAlignment="1" applyProtection="1"/>
    <xf numFmtId="0" fontId="15" fillId="4" borderId="8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" fontId="7" fillId="0" borderId="8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/>
    </xf>
    <xf numFmtId="0" fontId="0" fillId="0" borderId="0" xfId="0" applyBorder="1"/>
  </cellXfs>
  <cellStyles count="7">
    <cellStyle name="Bueno" xfId="2" builtinId="26"/>
    <cellStyle name="Encabezado 1" xfId="1" builtinId="16"/>
    <cellStyle name="Incorrecto" xfId="3" builtinId="27"/>
    <cellStyle name="Millares 2" xfId="4" xr:uid="{00000000-0005-0000-0000-000003000000}"/>
    <cellStyle name="Normal" xfId="0" builtinId="0"/>
    <cellStyle name="Normal 2 2" xfId="5" xr:uid="{00000000-0005-0000-0000-000005000000}"/>
    <cellStyle name="Porcentaj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workbookViewId="0">
      <selection activeCell="A5" sqref="A5:A7"/>
    </sheetView>
  </sheetViews>
  <sheetFormatPr baseColWidth="10" defaultRowHeight="15" x14ac:dyDescent="0.25"/>
  <cols>
    <col min="1" max="1" width="136.7109375" bestFit="1" customWidth="1"/>
    <col min="2" max="2" width="15" bestFit="1" customWidth="1"/>
    <col min="3" max="3" width="16.5703125" customWidth="1"/>
    <col min="4" max="4" width="14.5703125" bestFit="1" customWidth="1"/>
    <col min="6" max="6" width="13" bestFit="1" customWidth="1"/>
    <col min="7" max="7" width="12.140625" bestFit="1" customWidth="1"/>
    <col min="8" max="8" width="13" bestFit="1" customWidth="1"/>
    <col min="9" max="9" width="12.140625" bestFit="1" customWidth="1"/>
  </cols>
  <sheetData>
    <row r="1" spans="1:11" ht="15.75" x14ac:dyDescent="0.25">
      <c r="A1" s="2" t="s">
        <v>0</v>
      </c>
      <c r="B1" s="3"/>
      <c r="C1" s="2"/>
      <c r="D1" s="4"/>
      <c r="E1" s="1"/>
      <c r="F1" s="1"/>
      <c r="G1" s="1"/>
      <c r="H1" s="1"/>
      <c r="I1" s="1"/>
      <c r="J1" s="1"/>
    </row>
    <row r="2" spans="1:11" ht="15.75" x14ac:dyDescent="0.25">
      <c r="A2" s="2" t="s">
        <v>1</v>
      </c>
      <c r="B2" s="3"/>
      <c r="C2" s="2"/>
      <c r="D2" s="4"/>
      <c r="E2" s="1"/>
      <c r="F2" s="1"/>
      <c r="G2" s="1"/>
      <c r="H2" s="1"/>
      <c r="I2" s="1"/>
      <c r="J2" s="1"/>
    </row>
    <row r="3" spans="1:11" ht="15.75" x14ac:dyDescent="0.25">
      <c r="A3" s="2"/>
      <c r="B3" s="3"/>
      <c r="C3" s="2"/>
      <c r="D3" s="4"/>
      <c r="E3" s="1"/>
      <c r="F3" s="1"/>
      <c r="G3" s="1"/>
      <c r="H3" s="1"/>
      <c r="I3" s="1"/>
      <c r="J3" s="1"/>
    </row>
    <row r="4" spans="1:11" ht="16.5" thickBot="1" x14ac:dyDescent="0.3">
      <c r="A4" s="2" t="s">
        <v>2</v>
      </c>
      <c r="B4" s="3"/>
      <c r="C4" s="2"/>
      <c r="D4" s="4"/>
      <c r="E4" s="1"/>
      <c r="F4" s="1"/>
      <c r="G4" s="1"/>
      <c r="H4" s="1"/>
      <c r="I4" s="1"/>
      <c r="J4" s="1"/>
    </row>
    <row r="5" spans="1:11" ht="15.75" thickBot="1" x14ac:dyDescent="0.3">
      <c r="A5" s="108" t="s">
        <v>3</v>
      </c>
      <c r="B5" s="5" t="s">
        <v>4</v>
      </c>
      <c r="C5" s="6" t="s">
        <v>5</v>
      </c>
      <c r="D5" s="7" t="s">
        <v>6</v>
      </c>
      <c r="E5" s="111" t="s">
        <v>7</v>
      </c>
      <c r="F5" s="112"/>
      <c r="G5" s="112"/>
      <c r="H5" s="112"/>
      <c r="I5" s="113"/>
      <c r="J5" s="1"/>
    </row>
    <row r="6" spans="1:11" ht="15.75" thickBot="1" x14ac:dyDescent="0.3">
      <c r="A6" s="109"/>
      <c r="B6" s="8" t="s">
        <v>8</v>
      </c>
      <c r="C6" s="9"/>
      <c r="D6" s="10"/>
      <c r="E6" s="114" t="s">
        <v>9</v>
      </c>
      <c r="F6" s="116" t="s">
        <v>10</v>
      </c>
      <c r="G6" s="117"/>
      <c r="H6" s="116" t="s">
        <v>11</v>
      </c>
      <c r="I6" s="118"/>
      <c r="J6" s="1"/>
    </row>
    <row r="7" spans="1:11" ht="15.75" thickBot="1" x14ac:dyDescent="0.3">
      <c r="A7" s="110"/>
      <c r="B7" s="11" t="s">
        <v>12</v>
      </c>
      <c r="C7" s="12" t="s">
        <v>13</v>
      </c>
      <c r="D7" s="13">
        <v>44865</v>
      </c>
      <c r="E7" s="115"/>
      <c r="F7" s="14" t="s">
        <v>14</v>
      </c>
      <c r="G7" s="14" t="s">
        <v>15</v>
      </c>
      <c r="H7" s="15" t="s">
        <v>14</v>
      </c>
      <c r="I7" s="14" t="s">
        <v>15</v>
      </c>
      <c r="J7" s="1"/>
    </row>
    <row r="8" spans="1:11" ht="15.75" thickBot="1" x14ac:dyDescent="0.3">
      <c r="A8" s="16" t="s">
        <v>16</v>
      </c>
      <c r="B8" s="17"/>
      <c r="C8" s="18"/>
      <c r="D8" s="83">
        <f>+D9+D13</f>
        <v>4908174.6108998097</v>
      </c>
      <c r="E8" s="83">
        <f t="shared" ref="E8:H8" si="0">+E9+E13</f>
        <v>0</v>
      </c>
      <c r="F8" s="83">
        <f t="shared" si="0"/>
        <v>175423.04716000002</v>
      </c>
      <c r="G8" s="83">
        <f t="shared" si="0"/>
        <v>10618.939770000001</v>
      </c>
      <c r="H8" s="83">
        <f t="shared" si="0"/>
        <v>175423.04716000002</v>
      </c>
      <c r="I8" s="19">
        <f>+I9+I13</f>
        <v>10618.939770000001</v>
      </c>
      <c r="J8" s="1"/>
    </row>
    <row r="9" spans="1:11" ht="15.75" thickTop="1" x14ac:dyDescent="0.25">
      <c r="A9" s="20" t="s">
        <v>17</v>
      </c>
      <c r="B9" s="21"/>
      <c r="C9" s="21"/>
      <c r="D9" s="22">
        <f>SUM(D10:D12)</f>
        <v>2785264.13997981</v>
      </c>
      <c r="E9" s="22">
        <f>SUM(E10:E12)</f>
        <v>0</v>
      </c>
      <c r="F9" s="22">
        <f t="shared" ref="F9:I9" si="1">SUM(F10:F12)</f>
        <v>155581.63280000002</v>
      </c>
      <c r="G9" s="22">
        <f t="shared" si="1"/>
        <v>3990.4145800000001</v>
      </c>
      <c r="H9" s="22">
        <f t="shared" si="1"/>
        <v>155581.63280000002</v>
      </c>
      <c r="I9" s="22">
        <f t="shared" si="1"/>
        <v>3990.4145800000001</v>
      </c>
      <c r="J9" s="1"/>
    </row>
    <row r="10" spans="1:11" x14ac:dyDescent="0.25">
      <c r="A10" s="44" t="s">
        <v>18</v>
      </c>
      <c r="B10" s="24" t="s">
        <v>19</v>
      </c>
      <c r="C10" s="25" t="s">
        <v>20</v>
      </c>
      <c r="D10" s="26">
        <v>2087557.74770981</v>
      </c>
      <c r="E10" s="27"/>
      <c r="F10" s="28">
        <v>149111.26769000001</v>
      </c>
      <c r="G10" s="28">
        <v>189.96367000000001</v>
      </c>
      <c r="H10" s="28">
        <v>149111.26769000001</v>
      </c>
      <c r="I10" s="28">
        <v>189.96367000000001</v>
      </c>
      <c r="J10" s="1"/>
    </row>
    <row r="11" spans="1:11" x14ac:dyDescent="0.25">
      <c r="A11" s="23" t="s">
        <v>21</v>
      </c>
      <c r="B11" s="24" t="s">
        <v>22</v>
      </c>
      <c r="C11" s="25" t="s">
        <v>20</v>
      </c>
      <c r="D11" s="26">
        <v>643751.58627000009</v>
      </c>
      <c r="E11" s="27"/>
      <c r="F11" s="28">
        <v>6470.3651100000006</v>
      </c>
      <c r="G11" s="28">
        <v>3225.81169</v>
      </c>
      <c r="H11" s="28">
        <v>6470.3651100000006</v>
      </c>
      <c r="I11" s="28">
        <v>3225.81169</v>
      </c>
      <c r="J11" s="1"/>
    </row>
    <row r="12" spans="1:11" x14ac:dyDescent="0.25">
      <c r="A12" s="23" t="s">
        <v>23</v>
      </c>
      <c r="B12" s="24" t="s">
        <v>22</v>
      </c>
      <c r="C12" s="25" t="s">
        <v>20</v>
      </c>
      <c r="D12" s="26">
        <v>53954.805999999997</v>
      </c>
      <c r="E12" s="27"/>
      <c r="F12" s="28"/>
      <c r="G12" s="28">
        <v>574.63922000000002</v>
      </c>
      <c r="H12" s="28">
        <v>0</v>
      </c>
      <c r="I12" s="28">
        <v>574.63922000000002</v>
      </c>
      <c r="J12" s="1"/>
    </row>
    <row r="13" spans="1:11" x14ac:dyDescent="0.25">
      <c r="A13" s="29" t="s">
        <v>24</v>
      </c>
      <c r="B13" s="30"/>
      <c r="C13" s="31"/>
      <c r="D13" s="32">
        <f>SUM(D14:D20)</f>
        <v>2122910.4709200002</v>
      </c>
      <c r="E13" s="32">
        <f>SUM(E14:E20)</f>
        <v>0</v>
      </c>
      <c r="F13" s="32">
        <f t="shared" ref="F13:I13" si="2">SUM(F14:F20)</f>
        <v>19841.414360000002</v>
      </c>
      <c r="G13" s="32">
        <f t="shared" si="2"/>
        <v>6628.5251900000003</v>
      </c>
      <c r="H13" s="32">
        <f t="shared" si="2"/>
        <v>19841.414360000002</v>
      </c>
      <c r="I13" s="32">
        <f t="shared" si="2"/>
        <v>6628.5251900000003</v>
      </c>
      <c r="J13" s="119"/>
      <c r="K13" s="120"/>
    </row>
    <row r="14" spans="1:11" x14ac:dyDescent="0.25">
      <c r="A14" s="23" t="s">
        <v>25</v>
      </c>
      <c r="B14" s="24"/>
      <c r="C14" s="25" t="s">
        <v>20</v>
      </c>
      <c r="D14" s="26">
        <v>10766</v>
      </c>
      <c r="E14" s="27"/>
      <c r="F14" s="28"/>
      <c r="G14" s="28"/>
      <c r="H14" s="28">
        <v>0</v>
      </c>
      <c r="I14" s="28">
        <v>0</v>
      </c>
      <c r="J14" s="1"/>
    </row>
    <row r="15" spans="1:11" x14ac:dyDescent="0.25">
      <c r="A15" s="23" t="s">
        <v>26</v>
      </c>
      <c r="B15" s="24" t="s">
        <v>27</v>
      </c>
      <c r="C15" s="25" t="s">
        <v>20</v>
      </c>
      <c r="D15" s="26">
        <v>4419.8099699999975</v>
      </c>
      <c r="E15" s="27"/>
      <c r="F15" s="28"/>
      <c r="G15" s="28"/>
      <c r="H15" s="28">
        <v>0</v>
      </c>
      <c r="I15" s="28">
        <v>0</v>
      </c>
      <c r="J15" s="1"/>
    </row>
    <row r="16" spans="1:11" x14ac:dyDescent="0.25">
      <c r="A16" s="23" t="s">
        <v>28</v>
      </c>
      <c r="B16" s="24" t="s">
        <v>29</v>
      </c>
      <c r="C16" s="25" t="s">
        <v>20</v>
      </c>
      <c r="D16" s="26">
        <v>71381.655999999988</v>
      </c>
      <c r="E16" s="27"/>
      <c r="F16" s="28">
        <v>959.04335000000003</v>
      </c>
      <c r="G16" s="28">
        <v>346.98977000000002</v>
      </c>
      <c r="H16" s="28">
        <v>959.04335000000003</v>
      </c>
      <c r="I16" s="28">
        <v>346.98977000000002</v>
      </c>
      <c r="J16" s="1"/>
    </row>
    <row r="17" spans="1:12" x14ac:dyDescent="0.25">
      <c r="A17" s="23" t="s">
        <v>30</v>
      </c>
      <c r="B17" s="24" t="s">
        <v>31</v>
      </c>
      <c r="C17" s="25" t="s">
        <v>20</v>
      </c>
      <c r="D17" s="26">
        <v>112.15111999999999</v>
      </c>
      <c r="E17" s="27"/>
      <c r="F17" s="28"/>
      <c r="G17" s="28"/>
      <c r="H17" s="28">
        <v>0</v>
      </c>
      <c r="I17" s="28">
        <v>0</v>
      </c>
      <c r="J17" s="1"/>
      <c r="K17" s="1"/>
      <c r="L17" s="1"/>
    </row>
    <row r="18" spans="1:12" x14ac:dyDescent="0.25">
      <c r="A18" s="23" t="s">
        <v>32</v>
      </c>
      <c r="B18" s="24" t="s">
        <v>33</v>
      </c>
      <c r="C18" s="25" t="s">
        <v>20</v>
      </c>
      <c r="D18" s="26">
        <v>1552457.541</v>
      </c>
      <c r="E18" s="27"/>
      <c r="F18" s="28"/>
      <c r="G18" s="28"/>
      <c r="H18" s="28">
        <v>0</v>
      </c>
      <c r="I18" s="28">
        <v>0</v>
      </c>
      <c r="J18" s="1"/>
      <c r="K18" s="1"/>
      <c r="L18" s="1"/>
    </row>
    <row r="19" spans="1:12" x14ac:dyDescent="0.25">
      <c r="A19" s="23" t="s">
        <v>34</v>
      </c>
      <c r="B19" s="24" t="s">
        <v>35</v>
      </c>
      <c r="C19" s="25" t="s">
        <v>20</v>
      </c>
      <c r="D19" s="26">
        <v>-12226.687170000136</v>
      </c>
      <c r="E19" s="27"/>
      <c r="F19" s="28">
        <v>18882.371010000003</v>
      </c>
      <c r="G19" s="28">
        <v>6281.5354200000002</v>
      </c>
      <c r="H19" s="28">
        <v>18882.371010000003</v>
      </c>
      <c r="I19" s="28">
        <v>6281.5354200000002</v>
      </c>
      <c r="J19" s="1"/>
      <c r="K19" s="1"/>
      <c r="L19" s="1"/>
    </row>
    <row r="20" spans="1:12" x14ac:dyDescent="0.25">
      <c r="A20" s="44" t="s">
        <v>36</v>
      </c>
      <c r="B20" s="24">
        <v>47969</v>
      </c>
      <c r="C20" s="84" t="s">
        <v>20</v>
      </c>
      <c r="D20" s="26">
        <v>496000</v>
      </c>
      <c r="E20" s="27"/>
      <c r="F20" s="28"/>
      <c r="G20" s="28"/>
      <c r="H20" s="28"/>
      <c r="I20" s="28"/>
      <c r="J20" s="1"/>
      <c r="K20" s="1"/>
      <c r="L20" s="1"/>
    </row>
    <row r="21" spans="1:12" ht="15.75" thickBot="1" x14ac:dyDescent="0.3">
      <c r="A21" s="33" t="s">
        <v>37</v>
      </c>
      <c r="B21" s="34"/>
      <c r="C21" s="33"/>
      <c r="D21" s="36">
        <f>SUM(D22:D35)</f>
        <v>27213152.37573415</v>
      </c>
      <c r="E21" s="36">
        <f t="shared" ref="E21:I21" si="3">SUM(E22:E35)</f>
        <v>1739</v>
      </c>
      <c r="F21" s="36">
        <f t="shared" si="3"/>
        <v>14278.285050000002</v>
      </c>
      <c r="G21" s="36">
        <f t="shared" si="3"/>
        <v>82303.962029999995</v>
      </c>
      <c r="H21" s="36">
        <f t="shared" si="3"/>
        <v>14278.285050000002</v>
      </c>
      <c r="I21" s="36">
        <f t="shared" si="3"/>
        <v>82303.962029999995</v>
      </c>
      <c r="J21" s="37"/>
      <c r="K21" s="37"/>
      <c r="L21" s="38"/>
    </row>
    <row r="22" spans="1:12" ht="15.75" thickTop="1" x14ac:dyDescent="0.25">
      <c r="A22" s="23" t="s">
        <v>38</v>
      </c>
      <c r="B22" s="85">
        <v>49522</v>
      </c>
      <c r="C22" s="25" t="s">
        <v>39</v>
      </c>
      <c r="D22" s="81">
        <v>2825062.3540295996</v>
      </c>
      <c r="E22" s="27"/>
      <c r="F22" s="28"/>
      <c r="G22" s="28"/>
      <c r="H22" s="28">
        <f>+F22</f>
        <v>0</v>
      </c>
      <c r="I22" s="28">
        <f>+G22</f>
        <v>0</v>
      </c>
      <c r="J22" s="1"/>
      <c r="K22" s="1"/>
      <c r="L22" s="1"/>
    </row>
    <row r="23" spans="1:12" s="1" customFormat="1" x14ac:dyDescent="0.25">
      <c r="A23" s="23" t="s">
        <v>40</v>
      </c>
      <c r="B23" s="85">
        <v>49522</v>
      </c>
      <c r="C23" s="25" t="s">
        <v>39</v>
      </c>
      <c r="D23" s="81">
        <v>4778468.9610594548</v>
      </c>
      <c r="E23" s="27"/>
      <c r="F23" s="28"/>
      <c r="G23" s="28"/>
      <c r="H23" s="28">
        <f t="shared" ref="H23:H35" si="4">+F23</f>
        <v>0</v>
      </c>
      <c r="I23" s="28">
        <f t="shared" ref="I23:I35" si="5">+G23</f>
        <v>0</v>
      </c>
    </row>
    <row r="24" spans="1:12" x14ac:dyDescent="0.25">
      <c r="A24" s="23" t="s">
        <v>41</v>
      </c>
      <c r="B24" s="24" t="s">
        <v>42</v>
      </c>
      <c r="C24" s="25" t="s">
        <v>39</v>
      </c>
      <c r="D24" s="81">
        <v>106.79668759999998</v>
      </c>
      <c r="E24" s="27"/>
      <c r="F24" s="28"/>
      <c r="G24" s="28"/>
      <c r="H24" s="28">
        <f t="shared" si="4"/>
        <v>0</v>
      </c>
      <c r="I24" s="28">
        <f t="shared" si="5"/>
        <v>0</v>
      </c>
      <c r="J24" s="1"/>
      <c r="K24" s="1"/>
      <c r="L24" s="1"/>
    </row>
    <row r="25" spans="1:12" x14ac:dyDescent="0.25">
      <c r="A25" s="23" t="s">
        <v>43</v>
      </c>
      <c r="B25" s="24" t="s">
        <v>44</v>
      </c>
      <c r="C25" s="25" t="s">
        <v>39</v>
      </c>
      <c r="D25" s="81">
        <v>485536.87444119994</v>
      </c>
      <c r="E25" s="27"/>
      <c r="F25" s="28"/>
      <c r="G25" s="28"/>
      <c r="H25" s="28">
        <f t="shared" si="4"/>
        <v>0</v>
      </c>
      <c r="I25" s="28">
        <f t="shared" si="5"/>
        <v>0</v>
      </c>
      <c r="J25" s="1"/>
      <c r="K25" s="1"/>
      <c r="L25" s="1"/>
    </row>
    <row r="26" spans="1:12" x14ac:dyDescent="0.25">
      <c r="A26" s="23" t="s">
        <v>45</v>
      </c>
      <c r="B26" s="24" t="s">
        <v>46</v>
      </c>
      <c r="C26" s="25" t="s">
        <v>39</v>
      </c>
      <c r="D26" s="81">
        <v>8967.6556739999978</v>
      </c>
      <c r="E26" s="27"/>
      <c r="F26" s="28">
        <v>3631.2</v>
      </c>
      <c r="G26" s="28">
        <v>94.804580000000001</v>
      </c>
      <c r="H26" s="28">
        <f t="shared" si="4"/>
        <v>3631.2</v>
      </c>
      <c r="I26" s="28">
        <f t="shared" si="5"/>
        <v>94.804580000000001</v>
      </c>
      <c r="J26" s="1"/>
      <c r="K26" s="1"/>
      <c r="L26" s="1"/>
    </row>
    <row r="27" spans="1:12" x14ac:dyDescent="0.25">
      <c r="A27" s="23" t="s">
        <v>47</v>
      </c>
      <c r="B27" s="24" t="s">
        <v>48</v>
      </c>
      <c r="C27" s="25" t="s">
        <v>39</v>
      </c>
      <c r="D27" s="81">
        <v>2286087.2253271998</v>
      </c>
      <c r="E27" s="27"/>
      <c r="F27" s="28"/>
      <c r="G27" s="28"/>
      <c r="H27" s="28">
        <f t="shared" si="4"/>
        <v>0</v>
      </c>
      <c r="I27" s="28">
        <f t="shared" si="5"/>
        <v>0</v>
      </c>
      <c r="J27" s="1"/>
      <c r="K27" s="1"/>
      <c r="L27" s="1"/>
    </row>
    <row r="28" spans="1:12" x14ac:dyDescent="0.25">
      <c r="A28" s="23" t="s">
        <v>49</v>
      </c>
      <c r="B28" s="24" t="s">
        <v>44</v>
      </c>
      <c r="C28" s="25" t="s">
        <v>39</v>
      </c>
      <c r="D28" s="81">
        <v>5017308.233981302</v>
      </c>
      <c r="E28" s="27"/>
      <c r="F28" s="28"/>
      <c r="G28" s="28"/>
      <c r="H28" s="28">
        <f t="shared" si="4"/>
        <v>0</v>
      </c>
      <c r="I28" s="28">
        <f t="shared" si="5"/>
        <v>0</v>
      </c>
      <c r="J28" s="1"/>
      <c r="K28" s="1"/>
      <c r="L28" s="1"/>
    </row>
    <row r="29" spans="1:12" x14ac:dyDescent="0.25">
      <c r="A29" s="23" t="s">
        <v>50</v>
      </c>
      <c r="B29" s="24" t="s">
        <v>44</v>
      </c>
      <c r="C29" s="25" t="s">
        <v>39</v>
      </c>
      <c r="D29" s="81">
        <v>6886325.6188147413</v>
      </c>
      <c r="E29" s="27"/>
      <c r="F29" s="28"/>
      <c r="G29" s="28"/>
      <c r="H29" s="28">
        <f t="shared" si="4"/>
        <v>0</v>
      </c>
      <c r="I29" s="28">
        <f t="shared" si="5"/>
        <v>0</v>
      </c>
      <c r="J29" s="1"/>
      <c r="K29" s="1"/>
      <c r="L29" s="1"/>
    </row>
    <row r="30" spans="1:12" x14ac:dyDescent="0.25">
      <c r="A30" s="23" t="s">
        <v>51</v>
      </c>
      <c r="B30" s="24" t="s">
        <v>42</v>
      </c>
      <c r="C30" s="25" t="s">
        <v>39</v>
      </c>
      <c r="D30" s="81">
        <v>3483542.5754431128</v>
      </c>
      <c r="E30" s="27"/>
      <c r="F30" s="28"/>
      <c r="G30" s="28"/>
      <c r="H30" s="28">
        <f t="shared" si="4"/>
        <v>0</v>
      </c>
      <c r="I30" s="28">
        <f t="shared" si="5"/>
        <v>0</v>
      </c>
      <c r="J30" s="1"/>
      <c r="K30" s="1"/>
      <c r="L30" s="1"/>
    </row>
    <row r="31" spans="1:12" x14ac:dyDescent="0.25">
      <c r="A31" s="23" t="s">
        <v>52</v>
      </c>
      <c r="B31" s="24"/>
      <c r="C31" s="25" t="s">
        <v>20</v>
      </c>
      <c r="D31" s="81">
        <v>0</v>
      </c>
      <c r="E31" s="27"/>
      <c r="F31" s="28"/>
      <c r="G31" s="28"/>
      <c r="H31" s="28">
        <f t="shared" si="4"/>
        <v>0</v>
      </c>
      <c r="I31" s="28">
        <f t="shared" si="5"/>
        <v>0</v>
      </c>
      <c r="J31" s="1"/>
      <c r="K31" s="1"/>
      <c r="L31" s="1"/>
    </row>
    <row r="32" spans="1:12" x14ac:dyDescent="0.25">
      <c r="A32" s="23" t="s">
        <v>53</v>
      </c>
      <c r="B32" s="24" t="s">
        <v>54</v>
      </c>
      <c r="C32" s="25" t="s">
        <v>39</v>
      </c>
      <c r="D32" s="81">
        <v>53851.31008154447</v>
      </c>
      <c r="E32" s="27"/>
      <c r="F32" s="28">
        <v>10647.085050000002</v>
      </c>
      <c r="G32" s="28">
        <v>1465.3152700000001</v>
      </c>
      <c r="H32" s="28">
        <f t="shared" si="4"/>
        <v>10647.085050000002</v>
      </c>
      <c r="I32" s="28">
        <f t="shared" si="5"/>
        <v>1465.3152700000001</v>
      </c>
      <c r="J32" s="1"/>
      <c r="K32" s="1"/>
      <c r="L32" s="1"/>
    </row>
    <row r="33" spans="1:9" x14ac:dyDescent="0.25">
      <c r="A33" s="23" t="s">
        <v>55</v>
      </c>
      <c r="B33" s="24" t="s">
        <v>56</v>
      </c>
      <c r="C33" s="25" t="s">
        <v>39</v>
      </c>
      <c r="D33" s="81">
        <v>1386990.9401943968</v>
      </c>
      <c r="E33" s="27">
        <v>884</v>
      </c>
      <c r="F33" s="28"/>
      <c r="G33" s="28">
        <v>67285.252410000001</v>
      </c>
      <c r="H33" s="28">
        <f t="shared" si="4"/>
        <v>0</v>
      </c>
      <c r="I33" s="28">
        <f t="shared" si="5"/>
        <v>67285.252410000001</v>
      </c>
    </row>
    <row r="34" spans="1:9" s="1" customFormat="1" x14ac:dyDescent="0.25">
      <c r="A34" s="44" t="s">
        <v>84</v>
      </c>
      <c r="B34" s="24">
        <v>53844</v>
      </c>
      <c r="C34" s="25"/>
      <c r="D34" s="81">
        <v>0</v>
      </c>
      <c r="E34" s="27"/>
      <c r="F34" s="28"/>
      <c r="G34" s="28">
        <v>13458.589769999999</v>
      </c>
      <c r="H34" s="28">
        <f t="shared" si="4"/>
        <v>0</v>
      </c>
      <c r="I34" s="28">
        <f t="shared" si="5"/>
        <v>13458.589769999999</v>
      </c>
    </row>
    <row r="35" spans="1:9" x14ac:dyDescent="0.25">
      <c r="A35" s="86" t="s">
        <v>57</v>
      </c>
      <c r="B35" s="85">
        <v>54940</v>
      </c>
      <c r="C35" s="25"/>
      <c r="D35" s="81">
        <v>903.83</v>
      </c>
      <c r="E35" s="27">
        <v>855</v>
      </c>
      <c r="F35" s="28"/>
      <c r="G35" s="28"/>
      <c r="H35" s="28">
        <f t="shared" si="4"/>
        <v>0</v>
      </c>
      <c r="I35" s="28">
        <f t="shared" si="5"/>
        <v>0</v>
      </c>
    </row>
    <row r="36" spans="1:9" ht="15.75" thickBot="1" x14ac:dyDescent="0.3">
      <c r="A36" s="33" t="s">
        <v>58</v>
      </c>
      <c r="B36" s="34"/>
      <c r="C36" s="33"/>
      <c r="D36" s="35">
        <v>0</v>
      </c>
      <c r="E36" s="42"/>
      <c r="F36" s="36"/>
      <c r="G36" s="43"/>
      <c r="H36" s="35"/>
      <c r="I36" s="36"/>
    </row>
    <row r="37" spans="1:9" ht="15.75" thickTop="1" x14ac:dyDescent="0.25">
      <c r="A37" s="44" t="s">
        <v>59</v>
      </c>
      <c r="B37" s="25"/>
      <c r="C37" s="40" t="s">
        <v>20</v>
      </c>
      <c r="D37" s="26"/>
      <c r="E37" s="41"/>
      <c r="F37" s="39"/>
      <c r="G37" s="39"/>
      <c r="H37" s="45"/>
      <c r="I37" s="46"/>
    </row>
    <row r="38" spans="1:9" ht="15.75" thickBot="1" x14ac:dyDescent="0.3">
      <c r="A38" s="33" t="s">
        <v>60</v>
      </c>
      <c r="B38" s="34"/>
      <c r="C38" s="33"/>
      <c r="D38" s="36">
        <f>+D39</f>
        <v>2531184.85</v>
      </c>
      <c r="E38" s="36">
        <f t="shared" ref="E38:I38" si="6">+E39</f>
        <v>0</v>
      </c>
      <c r="F38" s="36">
        <f t="shared" si="6"/>
        <v>0</v>
      </c>
      <c r="G38" s="36">
        <f t="shared" si="6"/>
        <v>334915.77095999999</v>
      </c>
      <c r="H38" s="36">
        <f t="shared" si="6"/>
        <v>0</v>
      </c>
      <c r="I38" s="36">
        <f t="shared" si="6"/>
        <v>334915.77095999999</v>
      </c>
    </row>
    <row r="39" spans="1:9" ht="16.5" thickTop="1" thickBot="1" x14ac:dyDescent="0.3">
      <c r="A39" s="33" t="s">
        <v>61</v>
      </c>
      <c r="B39" s="34"/>
      <c r="C39" s="33" t="s">
        <v>62</v>
      </c>
      <c r="D39" s="36">
        <f>SUM(D40:D47)</f>
        <v>2531184.85</v>
      </c>
      <c r="E39" s="36">
        <f t="shared" ref="E39:I39" si="7">SUM(E40:E47)</f>
        <v>0</v>
      </c>
      <c r="F39" s="36">
        <f t="shared" si="7"/>
        <v>0</v>
      </c>
      <c r="G39" s="36">
        <f t="shared" si="7"/>
        <v>334915.77095999999</v>
      </c>
      <c r="H39" s="36">
        <f t="shared" si="7"/>
        <v>0</v>
      </c>
      <c r="I39" s="36">
        <f t="shared" si="7"/>
        <v>334915.77095999999</v>
      </c>
    </row>
    <row r="40" spans="1:9" ht="15.75" thickTop="1" x14ac:dyDescent="0.25">
      <c r="A40" s="47" t="s">
        <v>63</v>
      </c>
      <c r="B40" s="48"/>
      <c r="C40" s="25"/>
      <c r="D40" s="49"/>
      <c r="E40" s="50"/>
      <c r="F40" s="39"/>
      <c r="G40" s="39"/>
      <c r="H40" s="45"/>
      <c r="I40" s="39"/>
    </row>
    <row r="41" spans="1:9" x14ac:dyDescent="0.25">
      <c r="A41" s="47" t="s">
        <v>64</v>
      </c>
      <c r="B41" s="48"/>
      <c r="C41" s="25"/>
      <c r="D41" s="49"/>
      <c r="E41" s="50"/>
      <c r="F41" s="39"/>
      <c r="G41" s="39"/>
      <c r="H41" s="45"/>
      <c r="I41" s="39"/>
    </row>
    <row r="42" spans="1:9" x14ac:dyDescent="0.25">
      <c r="A42" s="23" t="s">
        <v>65</v>
      </c>
      <c r="B42" s="24"/>
      <c r="C42" s="25" t="s">
        <v>20</v>
      </c>
      <c r="D42" s="26">
        <v>37217.74</v>
      </c>
      <c r="E42" s="27"/>
      <c r="F42" s="28"/>
      <c r="G42" s="28"/>
      <c r="H42" s="28">
        <v>0</v>
      </c>
      <c r="I42" s="28">
        <v>0</v>
      </c>
    </row>
    <row r="43" spans="1:9" x14ac:dyDescent="0.25">
      <c r="A43" s="47" t="s">
        <v>66</v>
      </c>
      <c r="B43" s="48"/>
      <c r="C43" s="25"/>
      <c r="D43" s="49"/>
      <c r="E43" s="50"/>
      <c r="F43" s="39"/>
      <c r="G43" s="39"/>
      <c r="H43" s="45"/>
      <c r="I43" s="39"/>
    </row>
    <row r="44" spans="1:9" x14ac:dyDescent="0.25">
      <c r="A44" s="51" t="s">
        <v>67</v>
      </c>
      <c r="B44" s="25"/>
      <c r="C44" s="25" t="s">
        <v>20</v>
      </c>
      <c r="D44" s="49"/>
      <c r="E44" s="41"/>
      <c r="F44" s="39"/>
      <c r="G44" s="39"/>
      <c r="H44" s="28">
        <v>0</v>
      </c>
      <c r="I44" s="28">
        <v>0</v>
      </c>
    </row>
    <row r="45" spans="1:9" x14ac:dyDescent="0.25">
      <c r="A45" s="51" t="s">
        <v>68</v>
      </c>
      <c r="B45" s="25"/>
      <c r="C45" s="25" t="s">
        <v>20</v>
      </c>
      <c r="D45" s="26">
        <v>188.11</v>
      </c>
      <c r="E45" s="41"/>
      <c r="F45" s="39"/>
      <c r="G45" s="39"/>
      <c r="H45" s="28">
        <v>0</v>
      </c>
      <c r="I45" s="28">
        <v>0</v>
      </c>
    </row>
    <row r="46" spans="1:9" x14ac:dyDescent="0.25">
      <c r="A46" s="47" t="s">
        <v>69</v>
      </c>
      <c r="B46" s="48"/>
      <c r="C46" s="25" t="s">
        <v>20</v>
      </c>
      <c r="D46" s="26">
        <v>2493779</v>
      </c>
      <c r="E46" s="50"/>
      <c r="F46" s="39"/>
      <c r="G46" s="39">
        <v>334915.77095999999</v>
      </c>
      <c r="H46" s="45"/>
      <c r="I46" s="39">
        <f>+G46</f>
        <v>334915.77095999999</v>
      </c>
    </row>
    <row r="47" spans="1:9" x14ac:dyDescent="0.25">
      <c r="A47" s="47" t="s">
        <v>70</v>
      </c>
      <c r="B47" s="52"/>
      <c r="C47" s="52"/>
      <c r="D47" s="53"/>
      <c r="E47" s="54"/>
      <c r="F47" s="55"/>
      <c r="G47" s="55"/>
      <c r="H47" s="53"/>
      <c r="I47" s="55"/>
    </row>
    <row r="48" spans="1:9" ht="15.75" thickBot="1" x14ac:dyDescent="0.3">
      <c r="A48" s="56" t="s">
        <v>71</v>
      </c>
      <c r="B48" s="57"/>
      <c r="C48" s="58"/>
      <c r="D48" s="59"/>
      <c r="E48" s="60"/>
      <c r="F48" s="61"/>
      <c r="G48" s="62"/>
      <c r="H48" s="63"/>
      <c r="I48" s="64"/>
    </row>
    <row r="49" spans="1:9" ht="15.75" thickBot="1" x14ac:dyDescent="0.3">
      <c r="A49" s="91" t="s">
        <v>72</v>
      </c>
      <c r="B49" s="92"/>
      <c r="C49" s="91" t="s">
        <v>62</v>
      </c>
      <c r="D49" s="93">
        <f>+D8+D21</f>
        <v>32121326.98663396</v>
      </c>
      <c r="E49" s="93">
        <f>+E21+E8+E38</f>
        <v>1739</v>
      </c>
      <c r="F49" s="93">
        <f>+F8+F21+F38</f>
        <v>189701.33221000002</v>
      </c>
      <c r="G49" s="93">
        <f t="shared" ref="G49:I49" si="8">+G8+G21+G38</f>
        <v>427838.67275999999</v>
      </c>
      <c r="H49" s="93">
        <f t="shared" si="8"/>
        <v>189701.33221000002</v>
      </c>
      <c r="I49" s="93">
        <f t="shared" si="8"/>
        <v>427838.67275999999</v>
      </c>
    </row>
    <row r="50" spans="1:9" ht="15.75" thickTop="1" x14ac:dyDescent="0.25">
      <c r="A50" s="65"/>
      <c r="B50" s="65"/>
      <c r="C50" s="87"/>
      <c r="D50" s="68"/>
      <c r="E50" s="88"/>
      <c r="F50" s="68"/>
      <c r="G50" s="68">
        <f>+G49+F49</f>
        <v>617540.00497000001</v>
      </c>
      <c r="H50" s="68"/>
      <c r="I50" s="68">
        <f>+I49+H49</f>
        <v>617540.00497000001</v>
      </c>
    </row>
    <row r="51" spans="1:9" x14ac:dyDescent="0.25">
      <c r="A51" s="65"/>
      <c r="B51" s="65"/>
      <c r="C51" s="66"/>
      <c r="D51" s="67"/>
      <c r="E51" s="89"/>
      <c r="F51" s="67"/>
      <c r="G51" s="90"/>
      <c r="H51" s="67"/>
      <c r="I51" s="67"/>
    </row>
    <row r="52" spans="1:9" ht="15.75" thickBot="1" x14ac:dyDescent="0.3">
      <c r="A52" s="65"/>
      <c r="B52" s="65"/>
      <c r="C52" s="66"/>
      <c r="D52" s="67"/>
      <c r="E52" s="1"/>
      <c r="F52" s="1"/>
      <c r="G52" s="1"/>
      <c r="H52" s="1"/>
      <c r="I52" s="1"/>
    </row>
    <row r="53" spans="1:9" ht="20.25" thickBot="1" x14ac:dyDescent="0.35">
      <c r="A53" s="105" t="s">
        <v>86</v>
      </c>
      <c r="B53" s="106"/>
      <c r="C53" s="107"/>
      <c r="D53" s="67"/>
      <c r="E53" s="1"/>
      <c r="F53" s="1"/>
      <c r="G53" s="1"/>
      <c r="H53" s="1"/>
      <c r="I53" s="1"/>
    </row>
    <row r="54" spans="1:9" x14ac:dyDescent="0.25">
      <c r="A54" s="94" t="s">
        <v>73</v>
      </c>
      <c r="B54" s="95"/>
      <c r="C54" s="96">
        <f>SUM(C55:C58)</f>
        <v>8995840</v>
      </c>
      <c r="D54" s="68"/>
      <c r="E54" s="1"/>
      <c r="F54" s="1"/>
      <c r="G54" s="82"/>
      <c r="H54" s="1"/>
      <c r="I54" s="1"/>
    </row>
    <row r="55" spans="1:9" x14ac:dyDescent="0.25">
      <c r="A55" s="97" t="s">
        <v>74</v>
      </c>
      <c r="B55" s="98"/>
      <c r="C55" s="99">
        <v>6609800</v>
      </c>
      <c r="D55" s="69"/>
      <c r="E55" s="1"/>
      <c r="F55" s="1"/>
      <c r="G55" s="1"/>
      <c r="H55" s="1"/>
      <c r="I55" s="1"/>
    </row>
    <row r="56" spans="1:9" x14ac:dyDescent="0.25">
      <c r="A56" s="100" t="s">
        <v>75</v>
      </c>
      <c r="B56" s="101"/>
      <c r="C56" s="99">
        <v>1164936</v>
      </c>
      <c r="D56" s="70"/>
      <c r="E56" s="1"/>
      <c r="F56" s="1"/>
      <c r="G56" s="1"/>
      <c r="H56" s="1"/>
      <c r="I56" s="1"/>
    </row>
    <row r="57" spans="1:9" x14ac:dyDescent="0.25">
      <c r="A57" s="100" t="s">
        <v>76</v>
      </c>
      <c r="B57" s="101"/>
      <c r="C57" s="99">
        <v>1166357</v>
      </c>
      <c r="D57" s="71"/>
      <c r="E57" s="71"/>
      <c r="F57" s="71"/>
      <c r="G57" s="1"/>
      <c r="H57" s="1"/>
      <c r="I57" s="1"/>
    </row>
    <row r="58" spans="1:9" x14ac:dyDescent="0.25">
      <c r="A58" s="102" t="s">
        <v>77</v>
      </c>
      <c r="B58" s="103"/>
      <c r="C58" s="104">
        <v>54747</v>
      </c>
      <c r="D58" s="71"/>
      <c r="E58" s="71"/>
      <c r="F58" s="71"/>
      <c r="G58" s="1"/>
      <c r="H58" s="1"/>
      <c r="I58" s="1"/>
    </row>
    <row r="59" spans="1:9" x14ac:dyDescent="0.25">
      <c r="A59" s="72"/>
      <c r="B59" s="73"/>
      <c r="C59" s="74"/>
      <c r="D59" s="71"/>
      <c r="E59" s="71"/>
      <c r="F59" s="71"/>
      <c r="G59" s="1"/>
      <c r="H59" s="1"/>
      <c r="I59" s="1"/>
    </row>
    <row r="60" spans="1:9" x14ac:dyDescent="0.25">
      <c r="A60" s="75" t="s">
        <v>78</v>
      </c>
      <c r="B60" s="76"/>
      <c r="C60" s="77"/>
      <c r="D60" s="71"/>
      <c r="E60" s="71"/>
      <c r="F60" s="71"/>
      <c r="G60" s="1"/>
      <c r="H60" s="1"/>
      <c r="I60" s="1"/>
    </row>
    <row r="61" spans="1:9" x14ac:dyDescent="0.25">
      <c r="A61" s="77" t="s">
        <v>79</v>
      </c>
      <c r="B61" s="65"/>
      <c r="C61" s="78"/>
      <c r="D61" s="71"/>
      <c r="E61" s="71"/>
      <c r="F61" s="71"/>
      <c r="G61" s="1"/>
      <c r="H61" s="1"/>
      <c r="I61" s="1"/>
    </row>
    <row r="62" spans="1:9" x14ac:dyDescent="0.25">
      <c r="A62" s="77" t="s">
        <v>80</v>
      </c>
      <c r="B62" s="65"/>
      <c r="C62" s="1"/>
      <c r="D62" s="71"/>
      <c r="E62" s="71"/>
      <c r="F62" s="71"/>
      <c r="G62" s="1"/>
      <c r="H62" s="1"/>
      <c r="I62" s="1"/>
    </row>
    <row r="63" spans="1:9" x14ac:dyDescent="0.25">
      <c r="A63" s="75" t="s">
        <v>81</v>
      </c>
      <c r="B63" s="76"/>
      <c r="C63" s="1"/>
      <c r="D63" s="71"/>
      <c r="E63" s="71"/>
      <c r="F63" s="71"/>
      <c r="G63" s="1"/>
      <c r="H63" s="1"/>
      <c r="I63" s="1"/>
    </row>
    <row r="64" spans="1:9" x14ac:dyDescent="0.25">
      <c r="A64" s="79" t="s">
        <v>82</v>
      </c>
      <c r="B64" s="80"/>
      <c r="C64" s="1"/>
      <c r="D64" s="71"/>
      <c r="E64" s="71"/>
      <c r="F64" s="71"/>
      <c r="G64" s="1"/>
      <c r="H64" s="1"/>
      <c r="I64" s="1"/>
    </row>
    <row r="65" spans="1:6" x14ac:dyDescent="0.25">
      <c r="A65" s="79" t="s">
        <v>83</v>
      </c>
      <c r="B65" s="1"/>
      <c r="C65" s="1"/>
      <c r="D65" s="71"/>
      <c r="E65" s="71"/>
      <c r="F65" s="71"/>
    </row>
    <row r="66" spans="1:6" x14ac:dyDescent="0.25">
      <c r="A66" s="79" t="s">
        <v>85</v>
      </c>
      <c r="B66" s="1"/>
      <c r="C66" s="1"/>
      <c r="D66" s="71"/>
      <c r="E66" s="71"/>
      <c r="F66" s="71"/>
    </row>
    <row r="67" spans="1:6" x14ac:dyDescent="0.25">
      <c r="A67" s="1"/>
      <c r="B67" s="1"/>
      <c r="C67" s="1"/>
      <c r="D67" s="71"/>
      <c r="E67" s="71"/>
      <c r="F67" s="71"/>
    </row>
    <row r="68" spans="1:6" x14ac:dyDescent="0.25">
      <c r="A68" s="1"/>
      <c r="B68" s="1"/>
      <c r="C68" s="1"/>
      <c r="D68" s="71"/>
      <c r="E68" s="71"/>
      <c r="F68" s="71"/>
    </row>
    <row r="69" spans="1:6" x14ac:dyDescent="0.25">
      <c r="A69" s="1"/>
      <c r="B69" s="1"/>
      <c r="C69" s="1"/>
      <c r="D69" s="71"/>
      <c r="E69" s="71"/>
      <c r="F69" s="71"/>
    </row>
    <row r="70" spans="1:6" x14ac:dyDescent="0.25">
      <c r="A70" s="1"/>
      <c r="B70" s="1"/>
      <c r="C70" s="1"/>
      <c r="D70" s="71"/>
      <c r="E70" s="71"/>
      <c r="F70" s="71"/>
    </row>
    <row r="71" spans="1:6" x14ac:dyDescent="0.25">
      <c r="A71" s="1"/>
      <c r="B71" s="1"/>
      <c r="C71" s="1"/>
      <c r="D71" s="71"/>
      <c r="E71" s="71"/>
      <c r="F71" s="71"/>
    </row>
    <row r="72" spans="1:6" x14ac:dyDescent="0.25">
      <c r="A72" s="1"/>
      <c r="B72" s="1"/>
      <c r="C72" s="1"/>
      <c r="D72" s="71"/>
      <c r="E72" s="71"/>
      <c r="F72" s="71"/>
    </row>
  </sheetData>
  <mergeCells count="6">
    <mergeCell ref="A53:C53"/>
    <mergeCell ref="A5:A7"/>
    <mergeCell ref="E5:I5"/>
    <mergeCell ref="E6:E7"/>
    <mergeCell ref="F6:G6"/>
    <mergeCell ref="H6:I6"/>
  </mergeCells>
  <pageMargins left="0.7" right="0.7" top="0.75" bottom="0.75" header="0.3" footer="0.3"/>
  <pageSetup paperSize="9" scale="49" fitToWidth="0" orientation="landscape" r:id="rId1"/>
  <ignoredErrors>
    <ignoredError sqref="D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2022-12-01T14:36:17Z</cp:lastPrinted>
  <dcterms:created xsi:type="dcterms:W3CDTF">2022-11-30T11:14:27Z</dcterms:created>
  <dcterms:modified xsi:type="dcterms:W3CDTF">2022-12-01T15:00:16Z</dcterms:modified>
</cp:coreProperties>
</file>