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ERNANDA\2025\ABRIL 2025\"/>
    </mc:Choice>
  </mc:AlternateContent>
  <xr:revisionPtr revIDLastSave="0" documentId="13_ncr:1_{4436FF42-D1C9-4183-8CA2-01081E6258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9" i="1" s="1"/>
  <c r="D9" i="1"/>
  <c r="D8" i="1" s="1"/>
  <c r="D44" i="1" s="1"/>
  <c r="D34" i="1"/>
  <c r="C49" i="1" l="1"/>
  <c r="H44" i="1"/>
  <c r="F44" i="1"/>
</calcChain>
</file>

<file path=xl/sharedStrings.xml><?xml version="1.0" encoding="utf-8"?>
<sst xmlns="http://schemas.openxmlformats.org/spreadsheetml/2006/main" count="91" uniqueCount="65">
  <si>
    <t xml:space="preserve"> Anexo II –STOCK DE DEUDA DE LA ADMINISTRACIÓN PUBLICA NO FINANCIERA</t>
  </si>
  <si>
    <t>PRESTAMISTA</t>
  </si>
  <si>
    <t>FINALIZACIÓN</t>
  </si>
  <si>
    <t>MONEDA</t>
  </si>
  <si>
    <t>DEL</t>
  </si>
  <si>
    <t>USO DEL.CTO.</t>
  </si>
  <si>
    <t>DEVENGADO</t>
  </si>
  <si>
    <t>BASE CAJA</t>
  </si>
  <si>
    <t>PRÉSTAMO</t>
  </si>
  <si>
    <t>DE ORIGEN</t>
  </si>
  <si>
    <t>Amortización</t>
  </si>
  <si>
    <t>Intereses</t>
  </si>
  <si>
    <t xml:space="preserve"> GOBIERNO NACIONAL</t>
  </si>
  <si>
    <t>FONDOS FIDUCIARIOS</t>
  </si>
  <si>
    <t>Pesos</t>
  </si>
  <si>
    <t>Programa Federal de Desendeudamiento</t>
  </si>
  <si>
    <t>OTROS ENTES DEL ESTADO NACIONAL</t>
  </si>
  <si>
    <t>SUPERINTENDENCIA DEL SERVICIO DE SALUD</t>
  </si>
  <si>
    <t>Administración Federal de Ingresos Públicos--DECRETO 1123-MHF-2013-Convenio mayores costos</t>
  </si>
  <si>
    <t>Programa Federal De Fortalecimiento Operativo en Áreas de Seg. Y Salud--PROFEDESS--</t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</si>
  <si>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</si>
  <si>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</si>
  <si>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</si>
  <si>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</si>
  <si>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</si>
  <si>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</si>
  <si>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</si>
  <si>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</si>
  <si>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</si>
  <si>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</si>
  <si>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</si>
  <si>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</si>
  <si>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</si>
  <si>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</si>
  <si>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</si>
  <si>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</si>
  <si>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</si>
  <si>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</si>
  <si>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</si>
  <si>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</si>
  <si>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</si>
  <si>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</si>
  <si>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</si>
  <si>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</si>
  <si>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</si>
  <si>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</si>
  <si>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</si>
  <si>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</si>
  <si>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</si>
  <si>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</si>
  <si>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</si>
  <si>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</si>
  <si>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</si>
  <si>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</si>
  <si>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</si>
  <si>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</si>
  <si>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</si>
  <si>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1"/>
        <color theme="1"/>
        <rFont val="Arial"/>
        <family val="2"/>
      </rPr>
      <t>En conciliación con la Unidad Ejecutora del I.P.V. Préstamo Cancelado.-</t>
    </r>
  </si>
  <si>
    <r>
      <t>Nota N°4:</t>
    </r>
    <r>
      <rPr>
        <sz val="11"/>
        <rFont val="Arial"/>
        <family val="2"/>
      </rPr>
      <t xml:space="preserve"> Prestamos actualizados según IPC-ICC</t>
    </r>
  </si>
  <si>
    <r>
      <t xml:space="preserve">Fondo Fiduciario de Infraestructura Regional - Túnel de Zonda </t>
    </r>
    <r>
      <rPr>
        <b/>
        <sz val="11"/>
        <color theme="1"/>
        <rFont val="Arial"/>
        <family val="2"/>
      </rPr>
      <t>Nota Nº 4</t>
    </r>
  </si>
  <si>
    <r>
      <t xml:space="preserve">Fondo Fiduciario de Infraestructura Regional - San Juan Conectado </t>
    </r>
    <r>
      <rPr>
        <b/>
        <sz val="11"/>
        <color theme="1"/>
        <rFont val="Arial"/>
        <family val="2"/>
      </rPr>
      <t>Nota Nº 4</t>
    </r>
  </si>
  <si>
    <t>DEUDA</t>
  </si>
  <si>
    <t>MENSUAL AL 30-04-2025</t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</si>
  <si>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$1170 (c</t>
    </r>
    <r>
      <rPr>
        <i/>
        <sz val="11"/>
        <rFont val="Arial"/>
        <family val="2"/>
      </rPr>
      <t>otización del dólar al 30/04/2025)</t>
    </r>
  </si>
  <si>
    <t>Deuda Flotante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</si>
</sst>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.00;[Red]&quot;$&quot;\ \-#,##0.00"/>
    <numFmt numFmtId="165" formatCode="_ * #,##0.00_ ;_ * \-#,##0.00_ ;_ * &quot;-&quot;??_ ;_ @_ "/>
    <numFmt numFmtId="166" formatCode="_ * #,##0_ ;_ * \-#,##0_ ;_ * &quot;-&quot;??_ ;_ @_ "/>
    <numFmt numFmtId="167" formatCode="_-* #,##0.00\ _P_t_s_-;\-* #,##0.00\ _P_t_s_-;_-* \-??\ _P_t_s_-;_-@_-"/>
    <numFmt numFmtId="168" formatCode="_-* #,##0\ _P_t_s_-;\-* #,##0\ _P_t_s_-;_-* \-??\ _P_t_s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6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6" fontId="6" fillId="0" borderId="12" xfId="1" applyNumberFormat="1" applyFont="1" applyFill="1" applyBorder="1" applyAlignment="1">
      <alignment horizontal="center" vertical="center"/>
    </xf>
    <xf numFmtId="166" fontId="6" fillId="0" borderId="14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 vertical="center"/>
    </xf>
    <xf numFmtId="166" fontId="6" fillId="0" borderId="16" xfId="1" applyNumberFormat="1" applyFont="1" applyBorder="1" applyAlignment="1">
      <alignment horizontal="center" vertical="center"/>
    </xf>
    <xf numFmtId="0" fontId="5" fillId="0" borderId="6" xfId="0" applyFont="1" applyBorder="1"/>
    <xf numFmtId="17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6" fontId="10" fillId="3" borderId="7" xfId="1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6" fontId="6" fillId="0" borderId="18" xfId="1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6" fontId="6" fillId="0" borderId="20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11" fillId="0" borderId="7" xfId="3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166" fontId="9" fillId="0" borderId="21" xfId="1" applyNumberFormat="1" applyFont="1" applyFill="1" applyBorder="1" applyAlignment="1" applyProtection="1">
      <alignment horizontal="center" vertical="center"/>
    </xf>
    <xf numFmtId="166" fontId="12" fillId="0" borderId="22" xfId="1" applyNumberFormat="1" applyFont="1" applyFill="1" applyBorder="1" applyAlignment="1" applyProtection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7" fontId="6" fillId="0" borderId="25" xfId="0" applyNumberFormat="1" applyFont="1" applyBorder="1"/>
    <xf numFmtId="166" fontId="6" fillId="0" borderId="25" xfId="1" applyNumberFormat="1" applyFont="1" applyBorder="1" applyAlignment="1">
      <alignment horizontal="center" vertical="center"/>
    </xf>
    <xf numFmtId="166" fontId="6" fillId="0" borderId="25" xfId="1" applyNumberFormat="1" applyFont="1" applyBorder="1" applyAlignment="1">
      <alignment horizontal="right"/>
    </xf>
    <xf numFmtId="166" fontId="6" fillId="0" borderId="11" xfId="1" applyNumberFormat="1" applyFont="1" applyFill="1" applyBorder="1" applyAlignment="1">
      <alignment horizontal="center" vertical="center"/>
    </xf>
    <xf numFmtId="3" fontId="6" fillId="0" borderId="0" xfId="0" applyNumberFormat="1" applyFont="1"/>
    <xf numFmtId="166" fontId="6" fillId="0" borderId="0" xfId="1" applyNumberFormat="1" applyFont="1" applyBorder="1" applyAlignment="1">
      <alignment horizontal="center" vertical="center"/>
    </xf>
    <xf numFmtId="166" fontId="6" fillId="0" borderId="0" xfId="1" applyNumberFormat="1" applyFont="1" applyBorder="1" applyAlignment="1"/>
    <xf numFmtId="166" fontId="9" fillId="0" borderId="0" xfId="1" applyNumberFormat="1" applyFont="1" applyBorder="1" applyAlignment="1">
      <alignment horizontal="center" vertical="center"/>
    </xf>
    <xf numFmtId="166" fontId="9" fillId="0" borderId="0" xfId="1" applyNumberFormat="1" applyFont="1"/>
    <xf numFmtId="3" fontId="6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68" fontId="6" fillId="0" borderId="0" xfId="0" applyNumberFormat="1" applyFont="1" applyAlignment="1">
      <alignment horizontal="center" vertical="center"/>
    </xf>
    <xf numFmtId="168" fontId="5" fillId="0" borderId="0" xfId="0" applyNumberFormat="1" applyFont="1"/>
    <xf numFmtId="168" fontId="12" fillId="0" borderId="0" xfId="4" applyNumberFormat="1" applyFont="1" applyFill="1" applyBorder="1" applyAlignment="1" applyProtection="1">
      <alignment horizontal="center" vertical="center"/>
    </xf>
    <xf numFmtId="168" fontId="5" fillId="0" borderId="0" xfId="4" applyNumberFormat="1" applyFont="1" applyFill="1" applyBorder="1" applyAlignment="1" applyProtection="1">
      <alignment horizontal="center" vertical="center"/>
    </xf>
    <xf numFmtId="167" fontId="10" fillId="0" borderId="0" xfId="4" applyNumberFormat="1" applyFont="1"/>
    <xf numFmtId="0" fontId="5" fillId="0" borderId="0" xfId="0" applyFont="1" applyAlignment="1">
      <alignment horizontal="center"/>
    </xf>
    <xf numFmtId="168" fontId="5" fillId="0" borderId="0" xfId="4" applyNumberFormat="1" applyFont="1" applyFill="1" applyBorder="1" applyAlignment="1" applyProtection="1"/>
    <xf numFmtId="0" fontId="14" fillId="0" borderId="0" xfId="0" applyFont="1"/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0" fontId="13" fillId="4" borderId="8" xfId="2" applyFont="1" applyFill="1" applyBorder="1" applyAlignment="1">
      <alignment horizontal="center"/>
    </xf>
    <xf numFmtId="0" fontId="6" fillId="4" borderId="26" xfId="0" applyFont="1" applyFill="1" applyBorder="1"/>
    <xf numFmtId="0" fontId="5" fillId="4" borderId="26" xfId="0" applyFont="1" applyFill="1" applyBorder="1" applyAlignment="1">
      <alignment wrapText="1"/>
    </xf>
    <xf numFmtId="0" fontId="5" fillId="4" borderId="26" xfId="0" applyFont="1" applyFill="1" applyBorder="1"/>
    <xf numFmtId="0" fontId="5" fillId="4" borderId="28" xfId="0" applyFont="1" applyFill="1" applyBorder="1"/>
    <xf numFmtId="0" fontId="13" fillId="4" borderId="5" xfId="2" applyFont="1" applyFill="1" applyBorder="1" applyAlignment="1">
      <alignment horizontal="center"/>
    </xf>
    <xf numFmtId="168" fontId="6" fillId="4" borderId="27" xfId="0" applyNumberFormat="1" applyFont="1" applyFill="1" applyBorder="1"/>
    <xf numFmtId="168" fontId="5" fillId="4" borderId="27" xfId="4" applyNumberFormat="1" applyFont="1" applyFill="1" applyBorder="1" applyAlignment="1" applyProtection="1"/>
    <xf numFmtId="168" fontId="5" fillId="4" borderId="28" xfId="4" applyNumberFormat="1" applyFont="1" applyFill="1" applyBorder="1" applyAlignment="1" applyProtection="1"/>
    <xf numFmtId="0" fontId="13" fillId="4" borderId="4" xfId="2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17" fillId="0" borderId="0" xfId="0" applyFont="1" applyFill="1" applyBorder="1"/>
  </cellXfs>
  <cellStyles count="5">
    <cellStyle name="Encabezado 1" xfId="2" builtinId="16"/>
    <cellStyle name="Incorrecto" xfId="3" builtinId="27"/>
    <cellStyle name="Millares" xfId="1" builtinId="3"/>
    <cellStyle name="Millares 2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47625</xdr:rowOff>
    </xdr:from>
    <xdr:to>
      <xdr:col>8</xdr:col>
      <xdr:colOff>876556</xdr:colOff>
      <xdr:row>2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84F2DB-23E7-718F-0FBD-151FD86DA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2775" y="47625"/>
          <a:ext cx="5086606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zoomScaleNormal="100" workbookViewId="0">
      <selection activeCell="A3" sqref="A3"/>
    </sheetView>
  </sheetViews>
  <sheetFormatPr baseColWidth="10" defaultColWidth="17.28515625" defaultRowHeight="15" x14ac:dyDescent="0.25"/>
  <cols>
    <col min="1" max="1" width="99.28515625" customWidth="1"/>
    <col min="2" max="2" width="18.7109375" bestFit="1" customWidth="1"/>
    <col min="4" max="4" width="18.7109375" bestFit="1" customWidth="1"/>
    <col min="5" max="5" width="18.85546875" bestFit="1" customWidth="1"/>
    <col min="11" max="11" width="30.85546875" customWidth="1"/>
  </cols>
  <sheetData>
    <row r="1" spans="1:16" ht="15.75" x14ac:dyDescent="0.25">
      <c r="A1" s="1"/>
      <c r="B1" s="2"/>
      <c r="C1" s="1"/>
      <c r="D1" s="3"/>
      <c r="E1" s="4"/>
      <c r="F1" s="4"/>
      <c r="G1" s="4"/>
      <c r="H1" s="4"/>
      <c r="I1" s="4"/>
    </row>
    <row r="2" spans="1:16" ht="15.75" x14ac:dyDescent="0.25">
      <c r="A2" s="1"/>
      <c r="B2" s="2"/>
      <c r="C2" s="1"/>
      <c r="D2" s="3"/>
      <c r="E2" s="4"/>
      <c r="F2" s="4"/>
      <c r="G2" s="4"/>
      <c r="H2" s="4"/>
      <c r="I2" s="4"/>
    </row>
    <row r="3" spans="1:16" ht="48.75" customHeight="1" x14ac:dyDescent="0.25">
      <c r="A3" s="1"/>
      <c r="B3" s="2"/>
      <c r="C3" s="1"/>
      <c r="D3" s="3"/>
      <c r="E3" s="4"/>
      <c r="F3" s="4"/>
      <c r="G3" s="4"/>
      <c r="H3" s="4"/>
      <c r="I3" s="4"/>
    </row>
    <row r="4" spans="1:16" ht="16.5" thickBot="1" x14ac:dyDescent="0.3">
      <c r="A4" s="1" t="s">
        <v>0</v>
      </c>
      <c r="B4" s="2"/>
      <c r="C4" s="1"/>
      <c r="D4" s="3"/>
      <c r="E4" s="4"/>
      <c r="F4" s="4"/>
      <c r="G4" s="4"/>
      <c r="H4" s="4"/>
      <c r="I4" s="4"/>
    </row>
    <row r="5" spans="1:16" ht="15.75" customHeight="1" thickBot="1" x14ac:dyDescent="0.3">
      <c r="A5" s="68" t="s">
        <v>1</v>
      </c>
      <c r="B5" s="5" t="s">
        <v>2</v>
      </c>
      <c r="C5" s="6" t="s">
        <v>3</v>
      </c>
      <c r="D5" s="7" t="s">
        <v>61</v>
      </c>
      <c r="E5" s="90" t="s">
        <v>62</v>
      </c>
      <c r="F5" s="91"/>
      <c r="G5" s="91"/>
      <c r="H5" s="91"/>
      <c r="I5" s="92"/>
    </row>
    <row r="6" spans="1:16" ht="15.75" customHeight="1" thickBot="1" x14ac:dyDescent="0.3">
      <c r="A6" s="69"/>
      <c r="B6" s="8" t="s">
        <v>4</v>
      </c>
      <c r="C6" s="9"/>
      <c r="D6" s="10"/>
      <c r="E6" s="71" t="s">
        <v>5</v>
      </c>
      <c r="F6" s="73" t="s">
        <v>6</v>
      </c>
      <c r="G6" s="74"/>
      <c r="H6" s="74" t="s">
        <v>7</v>
      </c>
      <c r="I6" s="75"/>
    </row>
    <row r="7" spans="1:16" ht="15.75" customHeight="1" thickBot="1" x14ac:dyDescent="0.3">
      <c r="A7" s="70"/>
      <c r="B7" s="11" t="s">
        <v>8</v>
      </c>
      <c r="C7" s="12" t="s">
        <v>9</v>
      </c>
      <c r="D7" s="13">
        <v>45777</v>
      </c>
      <c r="E7" s="72"/>
      <c r="F7" s="14" t="s">
        <v>10</v>
      </c>
      <c r="G7" s="14" t="s">
        <v>11</v>
      </c>
      <c r="H7" s="14" t="s">
        <v>10</v>
      </c>
      <c r="I7" s="15" t="s">
        <v>11</v>
      </c>
    </row>
    <row r="8" spans="1:16" ht="15.75" thickBot="1" x14ac:dyDescent="0.3">
      <c r="A8" s="16" t="s">
        <v>12</v>
      </c>
      <c r="B8" s="17"/>
      <c r="C8" s="18"/>
      <c r="D8" s="19">
        <f>+D9+D13</f>
        <v>24651880.463029999</v>
      </c>
      <c r="E8" s="19">
        <v>0</v>
      </c>
      <c r="F8" s="19">
        <v>254177.46000000002</v>
      </c>
      <c r="G8" s="19">
        <v>166136.1</v>
      </c>
      <c r="H8" s="19">
        <v>254177.46000000002</v>
      </c>
      <c r="I8" s="20">
        <v>166136.1</v>
      </c>
    </row>
    <row r="9" spans="1:16" ht="15.75" thickTop="1" x14ac:dyDescent="0.25">
      <c r="A9" s="21" t="s">
        <v>13</v>
      </c>
      <c r="B9" s="22"/>
      <c r="C9" s="22"/>
      <c r="D9" s="23">
        <f>+D12+D11+D10</f>
        <v>24102392.153349999</v>
      </c>
      <c r="E9" s="23">
        <v>0</v>
      </c>
      <c r="F9" s="23">
        <f>+F10+F11+F12</f>
        <v>253218.42</v>
      </c>
      <c r="G9" s="23">
        <v>165942.19</v>
      </c>
      <c r="H9" s="23">
        <v>253218.42</v>
      </c>
      <c r="I9" s="23">
        <v>165942.19</v>
      </c>
    </row>
    <row r="10" spans="1:16" x14ac:dyDescent="0.25">
      <c r="A10" s="24" t="s">
        <v>15</v>
      </c>
      <c r="B10" s="25">
        <v>10990</v>
      </c>
      <c r="C10" s="26" t="s">
        <v>14</v>
      </c>
      <c r="D10" s="27">
        <v>456111.15335000004</v>
      </c>
      <c r="E10" s="27"/>
      <c r="F10" s="27">
        <v>6470.37</v>
      </c>
      <c r="G10" s="27">
        <v>2189.63</v>
      </c>
      <c r="H10" s="27">
        <v>6470.37</v>
      </c>
      <c r="I10" s="27">
        <v>2189.63</v>
      </c>
      <c r="K10" s="93"/>
      <c r="L10" s="93"/>
      <c r="M10" s="93"/>
      <c r="N10" s="93"/>
    </row>
    <row r="11" spans="1:16" x14ac:dyDescent="0.25">
      <c r="A11" s="24" t="s">
        <v>59</v>
      </c>
      <c r="B11" s="25">
        <v>48639</v>
      </c>
      <c r="C11" s="26" t="s">
        <v>14</v>
      </c>
      <c r="D11" s="27">
        <v>22402433</v>
      </c>
      <c r="E11" s="27"/>
      <c r="F11" s="27">
        <f>231811.51</f>
        <v>231811.51</v>
      </c>
      <c r="G11" s="27">
        <v>155909.68</v>
      </c>
      <c r="H11" s="27">
        <v>231811.51</v>
      </c>
      <c r="I11" s="27">
        <v>155909.68</v>
      </c>
      <c r="K11" s="67"/>
      <c r="L11" s="66"/>
      <c r="M11" s="66"/>
      <c r="N11" s="66"/>
    </row>
    <row r="12" spans="1:16" x14ac:dyDescent="0.25">
      <c r="A12" s="24" t="s">
        <v>60</v>
      </c>
      <c r="B12" s="25">
        <v>10990</v>
      </c>
      <c r="C12" s="26" t="s">
        <v>14</v>
      </c>
      <c r="D12" s="27">
        <v>1243848</v>
      </c>
      <c r="E12" s="27"/>
      <c r="F12" s="27">
        <v>14936.54</v>
      </c>
      <c r="G12" s="27">
        <v>7842.88</v>
      </c>
      <c r="H12" s="27">
        <v>14936.54</v>
      </c>
      <c r="I12" s="27">
        <v>7842.88</v>
      </c>
      <c r="K12" s="67"/>
      <c r="L12" s="66"/>
      <c r="M12" s="66"/>
      <c r="N12" s="66"/>
    </row>
    <row r="13" spans="1:16" x14ac:dyDescent="0.25">
      <c r="A13" s="28" t="s">
        <v>16</v>
      </c>
      <c r="B13" s="29"/>
      <c r="C13" s="30"/>
      <c r="D13" s="31">
        <v>549488.30967999995</v>
      </c>
      <c r="E13" s="31">
        <v>0</v>
      </c>
      <c r="F13" s="31">
        <v>959.04</v>
      </c>
      <c r="G13" s="31">
        <v>193.91</v>
      </c>
      <c r="H13" s="31">
        <v>959.04</v>
      </c>
      <c r="I13" s="31">
        <v>193.91</v>
      </c>
      <c r="K13" s="67"/>
      <c r="L13" s="66"/>
      <c r="M13" s="66"/>
      <c r="N13" s="66"/>
      <c r="O13" s="66"/>
      <c r="P13" s="66"/>
    </row>
    <row r="14" spans="1:16" x14ac:dyDescent="0.25">
      <c r="A14" s="24" t="s">
        <v>17</v>
      </c>
      <c r="B14" s="25"/>
      <c r="C14" s="26" t="s">
        <v>14</v>
      </c>
      <c r="D14" s="27">
        <v>10766</v>
      </c>
      <c r="E14" s="27"/>
      <c r="F14" s="27"/>
      <c r="G14" s="27"/>
      <c r="H14" s="27">
        <v>0</v>
      </c>
      <c r="I14" s="27">
        <v>0</v>
      </c>
      <c r="K14" s="67"/>
      <c r="L14" s="66"/>
      <c r="M14" s="66"/>
      <c r="N14" s="66"/>
      <c r="O14" s="66"/>
      <c r="P14" s="66"/>
    </row>
    <row r="15" spans="1:16" x14ac:dyDescent="0.25">
      <c r="A15" s="24" t="s">
        <v>18</v>
      </c>
      <c r="B15" s="25">
        <v>46966</v>
      </c>
      <c r="C15" s="26" t="s">
        <v>14</v>
      </c>
      <c r="D15" s="27">
        <v>42610.309679999998</v>
      </c>
      <c r="E15" s="27"/>
      <c r="F15" s="27">
        <v>959.04</v>
      </c>
      <c r="G15" s="27">
        <v>193.91</v>
      </c>
      <c r="H15" s="27">
        <v>959.04</v>
      </c>
      <c r="I15" s="27">
        <v>193.91</v>
      </c>
      <c r="K15" s="67"/>
      <c r="L15" s="66"/>
      <c r="M15" s="66"/>
      <c r="N15" s="66"/>
      <c r="O15" s="66"/>
      <c r="P15" s="66"/>
    </row>
    <row r="16" spans="1:16" x14ac:dyDescent="0.25">
      <c r="A16" s="24" t="s">
        <v>19</v>
      </c>
      <c r="B16" s="25">
        <v>44105</v>
      </c>
      <c r="C16" s="26" t="s">
        <v>14</v>
      </c>
      <c r="D16" s="27">
        <v>112</v>
      </c>
      <c r="E16" s="27"/>
      <c r="F16" s="27"/>
      <c r="G16" s="27"/>
      <c r="H16" s="27">
        <v>0</v>
      </c>
      <c r="I16" s="27">
        <v>0</v>
      </c>
      <c r="K16" s="67"/>
      <c r="L16" s="66"/>
      <c r="M16" s="66"/>
      <c r="N16" s="66"/>
      <c r="O16" s="66"/>
      <c r="P16" s="66"/>
    </row>
    <row r="17" spans="1:16" x14ac:dyDescent="0.25">
      <c r="A17" s="24" t="s">
        <v>20</v>
      </c>
      <c r="B17" s="25">
        <v>47969</v>
      </c>
      <c r="C17" s="26" t="s">
        <v>14</v>
      </c>
      <c r="D17" s="27">
        <v>496000</v>
      </c>
      <c r="E17" s="27"/>
      <c r="F17" s="27"/>
      <c r="G17" s="27"/>
      <c r="H17" s="27">
        <v>0</v>
      </c>
      <c r="I17" s="27">
        <v>0</v>
      </c>
      <c r="K17" s="67"/>
      <c r="L17" s="66"/>
      <c r="M17" s="66"/>
      <c r="N17" s="66"/>
      <c r="O17" s="66"/>
      <c r="P17" s="66"/>
    </row>
    <row r="18" spans="1:16" ht="13.5" customHeight="1" thickBot="1" x14ac:dyDescent="0.3">
      <c r="A18" s="32" t="s">
        <v>21</v>
      </c>
      <c r="B18" s="33"/>
      <c r="C18" s="33"/>
      <c r="D18" s="34">
        <v>225108120.86278111</v>
      </c>
      <c r="E18" s="34">
        <v>0</v>
      </c>
      <c r="F18" s="34">
        <v>1558915.19</v>
      </c>
      <c r="G18" s="34">
        <v>543894.57000000007</v>
      </c>
      <c r="H18" s="34">
        <v>1558915.19</v>
      </c>
      <c r="I18" s="34">
        <v>543894.57000000007</v>
      </c>
      <c r="K18" s="67"/>
      <c r="L18" s="66"/>
      <c r="M18" s="66"/>
      <c r="N18" s="66"/>
      <c r="O18" s="66"/>
      <c r="P18" s="66"/>
    </row>
    <row r="19" spans="1:16" ht="15.75" thickTop="1" x14ac:dyDescent="0.25">
      <c r="A19" s="24" t="s">
        <v>22</v>
      </c>
      <c r="B19" s="25">
        <v>49522</v>
      </c>
      <c r="C19" s="26" t="s">
        <v>23</v>
      </c>
      <c r="D19" s="27">
        <v>17770030.39740438</v>
      </c>
      <c r="E19" s="27"/>
      <c r="F19" s="27">
        <v>1236621.74</v>
      </c>
      <c r="G19" s="27">
        <v>221142.89</v>
      </c>
      <c r="H19" s="27">
        <v>1236621.74</v>
      </c>
      <c r="I19" s="27">
        <v>221142.89</v>
      </c>
      <c r="K19" s="67"/>
      <c r="L19" s="66"/>
      <c r="M19" s="66"/>
      <c r="N19" s="66"/>
      <c r="O19" s="66"/>
      <c r="P19" s="66"/>
    </row>
    <row r="20" spans="1:16" x14ac:dyDescent="0.25">
      <c r="A20" s="24" t="s">
        <v>24</v>
      </c>
      <c r="B20" s="25">
        <v>49522</v>
      </c>
      <c r="C20" s="26" t="s">
        <v>23</v>
      </c>
      <c r="D20" s="27">
        <v>32422530.173559532</v>
      </c>
      <c r="E20" s="27"/>
      <c r="F20" s="27"/>
      <c r="G20" s="27"/>
      <c r="H20" s="27">
        <v>0</v>
      </c>
      <c r="I20" s="27">
        <v>0</v>
      </c>
      <c r="K20" s="67"/>
      <c r="L20" s="66"/>
      <c r="M20" s="66"/>
      <c r="N20" s="66"/>
      <c r="O20" s="66"/>
      <c r="P20" s="66"/>
    </row>
    <row r="21" spans="1:16" x14ac:dyDescent="0.25">
      <c r="A21" s="24" t="s">
        <v>25</v>
      </c>
      <c r="B21" s="25">
        <v>47423</v>
      </c>
      <c r="C21" s="26" t="s">
        <v>23</v>
      </c>
      <c r="D21" s="27">
        <v>0</v>
      </c>
      <c r="E21" s="27"/>
      <c r="F21" s="27"/>
      <c r="G21" s="27"/>
      <c r="H21" s="27">
        <v>0</v>
      </c>
      <c r="I21" s="27">
        <v>0</v>
      </c>
      <c r="K21" s="67"/>
      <c r="L21" s="66"/>
      <c r="M21" s="66"/>
      <c r="N21" s="66"/>
      <c r="O21" s="66"/>
      <c r="P21" s="66"/>
    </row>
    <row r="22" spans="1:16" x14ac:dyDescent="0.25">
      <c r="A22" s="24" t="s">
        <v>26</v>
      </c>
      <c r="B22" s="25">
        <v>14642</v>
      </c>
      <c r="C22" s="26" t="s">
        <v>23</v>
      </c>
      <c r="D22" s="27">
        <v>3283042.6043999996</v>
      </c>
      <c r="E22" s="27"/>
      <c r="F22" s="27"/>
      <c r="G22" s="27"/>
      <c r="H22" s="27">
        <v>0</v>
      </c>
      <c r="I22" s="27">
        <v>0</v>
      </c>
      <c r="K22" s="67"/>
      <c r="L22" s="66"/>
      <c r="M22" s="66"/>
      <c r="N22" s="66"/>
      <c r="O22" s="66"/>
      <c r="P22" s="66"/>
    </row>
    <row r="23" spans="1:16" x14ac:dyDescent="0.25">
      <c r="A23" s="24" t="s">
        <v>27</v>
      </c>
      <c r="B23" s="25">
        <v>45505</v>
      </c>
      <c r="C23" s="26" t="s">
        <v>23</v>
      </c>
      <c r="D23" s="27">
        <v>34836.714899999999</v>
      </c>
      <c r="E23" s="27"/>
      <c r="F23" s="27"/>
      <c r="G23" s="27"/>
      <c r="H23" s="27">
        <v>0</v>
      </c>
      <c r="I23" s="27">
        <v>0</v>
      </c>
      <c r="K23" s="67"/>
      <c r="L23" s="66"/>
      <c r="M23" s="66"/>
      <c r="N23" s="66"/>
      <c r="O23" s="66"/>
      <c r="P23" s="66"/>
    </row>
    <row r="24" spans="1:16" x14ac:dyDescent="0.25">
      <c r="A24" s="24" t="s">
        <v>28</v>
      </c>
      <c r="B24" s="25">
        <v>11994</v>
      </c>
      <c r="C24" s="26" t="s">
        <v>23</v>
      </c>
      <c r="D24" s="27">
        <v>13378005.938708711</v>
      </c>
      <c r="E24" s="27"/>
      <c r="F24" s="27"/>
      <c r="G24" s="27"/>
      <c r="H24" s="27">
        <v>0</v>
      </c>
      <c r="I24" s="27">
        <v>0</v>
      </c>
      <c r="K24" s="67"/>
      <c r="L24" s="66"/>
      <c r="M24" s="66"/>
      <c r="N24" s="66"/>
      <c r="O24" s="66"/>
      <c r="P24" s="66"/>
    </row>
    <row r="25" spans="1:16" x14ac:dyDescent="0.25">
      <c r="A25" s="24" t="s">
        <v>29</v>
      </c>
      <c r="B25" s="25">
        <v>14642</v>
      </c>
      <c r="C25" s="26" t="s">
        <v>23</v>
      </c>
      <c r="D25" s="27">
        <v>36424579.803290248</v>
      </c>
      <c r="E25" s="27"/>
      <c r="F25" s="27"/>
      <c r="G25" s="27"/>
      <c r="H25" s="27">
        <v>0</v>
      </c>
      <c r="I25" s="27">
        <v>0</v>
      </c>
      <c r="K25" s="67"/>
      <c r="L25" s="66"/>
      <c r="M25" s="66"/>
      <c r="N25" s="66"/>
      <c r="O25" s="66"/>
      <c r="P25" s="66"/>
    </row>
    <row r="26" spans="1:16" x14ac:dyDescent="0.25">
      <c r="A26" s="24" t="s">
        <v>30</v>
      </c>
      <c r="B26" s="25">
        <v>14642</v>
      </c>
      <c r="C26" s="26" t="s">
        <v>23</v>
      </c>
      <c r="D26" s="27">
        <v>47890087.679515235</v>
      </c>
      <c r="E26" s="27"/>
      <c r="F26" s="27"/>
      <c r="G26" s="27"/>
      <c r="H26" s="27">
        <v>0</v>
      </c>
      <c r="I26" s="27">
        <v>0</v>
      </c>
      <c r="K26" s="67"/>
      <c r="L26" s="66"/>
      <c r="M26" s="66"/>
      <c r="N26" s="66"/>
      <c r="O26" s="66"/>
      <c r="P26" s="66"/>
    </row>
    <row r="27" spans="1:16" x14ac:dyDescent="0.25">
      <c r="A27" s="24" t="s">
        <v>31</v>
      </c>
      <c r="B27" s="25">
        <v>47423</v>
      </c>
      <c r="C27" s="26" t="s">
        <v>23</v>
      </c>
      <c r="D27" s="27">
        <v>25936809.42059999</v>
      </c>
      <c r="E27" s="27"/>
      <c r="F27" s="27"/>
      <c r="G27" s="27"/>
      <c r="H27" s="27">
        <v>0</v>
      </c>
      <c r="I27" s="27">
        <v>0</v>
      </c>
      <c r="K27" s="67"/>
      <c r="L27" s="66"/>
      <c r="M27" s="66"/>
      <c r="N27" s="66"/>
      <c r="O27" s="66"/>
      <c r="P27" s="66"/>
    </row>
    <row r="28" spans="1:16" x14ac:dyDescent="0.25">
      <c r="A28" s="24" t="s">
        <v>32</v>
      </c>
      <c r="B28" s="25" t="s">
        <v>33</v>
      </c>
      <c r="C28" s="26" t="s">
        <v>14</v>
      </c>
      <c r="D28" s="27">
        <v>0</v>
      </c>
      <c r="E28" s="27"/>
      <c r="F28" s="27"/>
      <c r="G28" s="27"/>
      <c r="H28" s="27">
        <v>0</v>
      </c>
      <c r="I28" s="27">
        <v>0</v>
      </c>
    </row>
    <row r="29" spans="1:16" x14ac:dyDescent="0.25">
      <c r="A29" s="24" t="s">
        <v>34</v>
      </c>
      <c r="B29" s="25">
        <v>45566</v>
      </c>
      <c r="C29" s="26" t="s">
        <v>23</v>
      </c>
      <c r="D29" s="27">
        <v>0</v>
      </c>
      <c r="E29" s="27"/>
      <c r="F29" s="27"/>
      <c r="G29" s="27"/>
      <c r="H29" s="27">
        <v>0</v>
      </c>
      <c r="I29" s="27">
        <v>0</v>
      </c>
    </row>
    <row r="30" spans="1:16" x14ac:dyDescent="0.25">
      <c r="A30" s="24" t="s">
        <v>35</v>
      </c>
      <c r="B30" s="25">
        <v>15676</v>
      </c>
      <c r="C30" s="26" t="s">
        <v>23</v>
      </c>
      <c r="D30" s="27">
        <v>10817201.092495637</v>
      </c>
      <c r="E30" s="27"/>
      <c r="F30" s="27">
        <v>322293.45</v>
      </c>
      <c r="G30" s="27">
        <v>322751.68</v>
      </c>
      <c r="H30" s="27">
        <v>322293.45</v>
      </c>
      <c r="I30" s="27">
        <v>322751.68</v>
      </c>
    </row>
    <row r="31" spans="1:16" x14ac:dyDescent="0.25">
      <c r="A31" s="24" t="s">
        <v>36</v>
      </c>
      <c r="B31" s="25">
        <v>53844</v>
      </c>
      <c r="C31" s="26" t="s">
        <v>23</v>
      </c>
      <c r="D31" s="27">
        <v>34428689.825400002</v>
      </c>
      <c r="E31" s="27"/>
      <c r="F31" s="27"/>
      <c r="G31" s="27"/>
      <c r="H31" s="27">
        <v>0</v>
      </c>
      <c r="I31" s="27">
        <v>0</v>
      </c>
    </row>
    <row r="32" spans="1:16" x14ac:dyDescent="0.25">
      <c r="A32" s="24" t="s">
        <v>37</v>
      </c>
      <c r="B32" s="25">
        <v>54940</v>
      </c>
      <c r="C32" s="26" t="s">
        <v>23</v>
      </c>
      <c r="D32" s="27">
        <v>2722307.2125073806</v>
      </c>
      <c r="E32" s="27"/>
      <c r="F32" s="27"/>
      <c r="G32" s="27"/>
      <c r="H32" s="27">
        <v>0</v>
      </c>
      <c r="I32" s="27">
        <v>0</v>
      </c>
    </row>
    <row r="33" spans="1:9" ht="15.75" thickBot="1" x14ac:dyDescent="0.3">
      <c r="A33" s="32" t="s">
        <v>38</v>
      </c>
      <c r="B33" s="33"/>
      <c r="C33" s="33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</row>
    <row r="34" spans="1:9" ht="16.5" thickTop="1" thickBot="1" x14ac:dyDescent="0.3">
      <c r="A34" s="32" t="s">
        <v>39</v>
      </c>
      <c r="B34" s="33"/>
      <c r="C34" s="33" t="s">
        <v>40</v>
      </c>
      <c r="D34" s="34">
        <f>+D37+D41</f>
        <v>2507981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</row>
    <row r="35" spans="1:9" ht="15.75" thickTop="1" x14ac:dyDescent="0.25">
      <c r="A35" s="35" t="s">
        <v>41</v>
      </c>
      <c r="B35" s="9"/>
      <c r="C35" s="26"/>
      <c r="D35" s="27"/>
      <c r="E35" s="27"/>
      <c r="F35" s="27"/>
      <c r="G35" s="27"/>
      <c r="H35" s="27">
        <v>0</v>
      </c>
      <c r="I35" s="27">
        <v>0</v>
      </c>
    </row>
    <row r="36" spans="1:9" x14ac:dyDescent="0.25">
      <c r="A36" s="35" t="s">
        <v>42</v>
      </c>
      <c r="B36" s="9"/>
      <c r="C36" s="26"/>
      <c r="D36" s="27"/>
      <c r="E36" s="27"/>
      <c r="F36" s="27"/>
      <c r="G36" s="27"/>
      <c r="H36" s="27">
        <v>0</v>
      </c>
      <c r="I36" s="27">
        <v>0</v>
      </c>
    </row>
    <row r="37" spans="1:9" x14ac:dyDescent="0.25">
      <c r="A37" s="24" t="s">
        <v>43</v>
      </c>
      <c r="B37" s="25"/>
      <c r="C37" s="26" t="s">
        <v>14</v>
      </c>
      <c r="D37" s="27">
        <v>14202</v>
      </c>
      <c r="E37" s="27"/>
      <c r="F37" s="27"/>
      <c r="G37" s="27"/>
      <c r="H37" s="27">
        <v>0</v>
      </c>
      <c r="I37" s="27">
        <v>0</v>
      </c>
    </row>
    <row r="38" spans="1:9" x14ac:dyDescent="0.25">
      <c r="A38" s="35" t="s">
        <v>44</v>
      </c>
      <c r="B38" s="9"/>
      <c r="C38" s="26"/>
      <c r="D38" s="27"/>
      <c r="E38" s="27"/>
      <c r="F38" s="27"/>
      <c r="G38" s="27"/>
      <c r="H38" s="27">
        <v>0</v>
      </c>
      <c r="I38" s="27">
        <v>0</v>
      </c>
    </row>
    <row r="39" spans="1:9" x14ac:dyDescent="0.25">
      <c r="A39" s="24" t="s">
        <v>45</v>
      </c>
      <c r="B39" s="25"/>
      <c r="C39" s="26" t="s">
        <v>14</v>
      </c>
      <c r="D39" s="27"/>
      <c r="E39" s="27"/>
      <c r="F39" s="27"/>
      <c r="G39" s="27"/>
      <c r="H39" s="27">
        <v>0</v>
      </c>
      <c r="I39" s="27">
        <v>0</v>
      </c>
    </row>
    <row r="40" spans="1:9" x14ac:dyDescent="0.25">
      <c r="A40" s="24" t="s">
        <v>46</v>
      </c>
      <c r="B40" s="25"/>
      <c r="C40" s="26" t="s">
        <v>14</v>
      </c>
      <c r="D40" s="27"/>
      <c r="E40" s="27"/>
      <c r="F40" s="27"/>
      <c r="G40" s="27"/>
      <c r="H40" s="27">
        <v>0</v>
      </c>
      <c r="I40" s="27">
        <v>0</v>
      </c>
    </row>
    <row r="41" spans="1:9" x14ac:dyDescent="0.25">
      <c r="A41" s="35" t="s">
        <v>47</v>
      </c>
      <c r="B41" s="9"/>
      <c r="C41" s="26" t="s">
        <v>14</v>
      </c>
      <c r="D41" s="27">
        <v>2493779</v>
      </c>
      <c r="E41" s="27"/>
      <c r="F41" s="27"/>
      <c r="G41" s="66"/>
      <c r="H41" s="27">
        <v>0</v>
      </c>
      <c r="I41" s="27">
        <v>0</v>
      </c>
    </row>
    <row r="42" spans="1:9" x14ac:dyDescent="0.25">
      <c r="A42" s="35" t="s">
        <v>48</v>
      </c>
      <c r="B42" s="36"/>
      <c r="C42" s="36"/>
      <c r="D42" s="27"/>
      <c r="E42" s="27"/>
      <c r="F42" s="27"/>
      <c r="G42" s="27"/>
      <c r="H42" s="27">
        <v>0</v>
      </c>
      <c r="I42" s="27">
        <v>0</v>
      </c>
    </row>
    <row r="43" spans="1:9" ht="15.75" thickBot="1" x14ac:dyDescent="0.3">
      <c r="A43" s="37" t="s">
        <v>49</v>
      </c>
      <c r="B43" s="38"/>
      <c r="C43" s="38"/>
      <c r="D43" s="39"/>
      <c r="E43" s="39"/>
      <c r="F43" s="39"/>
      <c r="G43" s="39"/>
      <c r="H43" s="39"/>
      <c r="I43" s="40"/>
    </row>
    <row r="44" spans="1:9" ht="15.75" thickBot="1" x14ac:dyDescent="0.3">
      <c r="A44" s="41" t="s">
        <v>50</v>
      </c>
      <c r="B44" s="42"/>
      <c r="C44" s="42" t="s">
        <v>40</v>
      </c>
      <c r="D44" s="43">
        <f>+D8+D18+D34</f>
        <v>252267982.32581112</v>
      </c>
      <c r="E44" s="43">
        <v>0</v>
      </c>
      <c r="F44" s="43">
        <f>+F8+F18-1</f>
        <v>1813091.65</v>
      </c>
      <c r="G44" s="43">
        <v>710030.67</v>
      </c>
      <c r="H44" s="43">
        <f>+H8+H18-1</f>
        <v>1813091.65</v>
      </c>
      <c r="I44" s="43">
        <v>710030.67</v>
      </c>
    </row>
    <row r="45" spans="1:9" ht="16.5" thickTop="1" thickBot="1" x14ac:dyDescent="0.3">
      <c r="A45" s="44"/>
      <c r="B45" s="45"/>
      <c r="C45" s="46"/>
      <c r="D45" s="47"/>
      <c r="E45" s="48"/>
      <c r="F45" s="47"/>
      <c r="G45" s="49">
        <v>2523123.3199999998</v>
      </c>
      <c r="H45" s="47"/>
      <c r="I45" s="49">
        <v>2523123.3199999998</v>
      </c>
    </row>
    <row r="46" spans="1:9" x14ac:dyDescent="0.25">
      <c r="A46" s="44"/>
      <c r="B46" s="44"/>
      <c r="C46" s="50"/>
      <c r="D46" s="51"/>
      <c r="E46" s="52"/>
      <c r="F46" s="51"/>
      <c r="G46" s="53"/>
      <c r="H46" s="51"/>
      <c r="I46" s="51"/>
    </row>
    <row r="47" spans="1:9" ht="15.75" thickBot="1" x14ac:dyDescent="0.3">
      <c r="A47" s="44"/>
      <c r="B47" s="44"/>
      <c r="C47" s="50"/>
      <c r="D47" s="51"/>
      <c r="E47" s="54"/>
      <c r="F47" s="54"/>
      <c r="G47" s="54"/>
      <c r="H47" s="54"/>
      <c r="I47" s="54"/>
    </row>
    <row r="48" spans="1:9" ht="20.25" thickBot="1" x14ac:dyDescent="0.35">
      <c r="A48" s="76" t="s">
        <v>64</v>
      </c>
      <c r="B48" s="85"/>
      <c r="C48" s="81"/>
      <c r="D48" s="55"/>
      <c r="E48" s="4"/>
      <c r="F48" s="4"/>
      <c r="G48" s="56"/>
      <c r="H48" s="4"/>
      <c r="I48" s="56"/>
    </row>
    <row r="49" spans="1:9" x14ac:dyDescent="0.25">
      <c r="A49" s="77" t="s">
        <v>51</v>
      </c>
      <c r="B49" s="86"/>
      <c r="C49" s="82">
        <f>SUM(C50:C53)</f>
        <v>80060608</v>
      </c>
      <c r="D49" s="57"/>
      <c r="E49" s="4"/>
      <c r="F49" s="4"/>
      <c r="G49" s="58"/>
      <c r="H49" s="4"/>
      <c r="I49" s="4"/>
    </row>
    <row r="50" spans="1:9" x14ac:dyDescent="0.25">
      <c r="A50" s="78" t="s">
        <v>52</v>
      </c>
      <c r="B50" s="87"/>
      <c r="C50" s="83">
        <v>58053189</v>
      </c>
      <c r="D50" s="59"/>
      <c r="E50" s="4"/>
      <c r="F50" s="4"/>
      <c r="G50" s="4"/>
      <c r="H50" s="4"/>
      <c r="I50" s="4"/>
    </row>
    <row r="51" spans="1:9" x14ac:dyDescent="0.25">
      <c r="A51" s="79" t="s">
        <v>53</v>
      </c>
      <c r="B51" s="88"/>
      <c r="C51" s="83">
        <v>11510352</v>
      </c>
      <c r="D51" s="60"/>
      <c r="E51" s="4"/>
      <c r="F51" s="4"/>
      <c r="G51" s="4"/>
      <c r="H51" s="4"/>
      <c r="I51" s="4"/>
    </row>
    <row r="52" spans="1:9" x14ac:dyDescent="0.25">
      <c r="A52" s="79" t="s">
        <v>54</v>
      </c>
      <c r="B52" s="88"/>
      <c r="C52" s="83">
        <v>10394798</v>
      </c>
      <c r="D52" s="61"/>
      <c r="E52" s="61"/>
      <c r="F52" s="61"/>
      <c r="G52" s="4"/>
      <c r="H52" s="4"/>
      <c r="I52" s="4"/>
    </row>
    <row r="53" spans="1:9" x14ac:dyDescent="0.25">
      <c r="A53" s="80" t="s">
        <v>55</v>
      </c>
      <c r="B53" s="89"/>
      <c r="C53" s="84">
        <v>102269</v>
      </c>
      <c r="D53" s="61"/>
      <c r="E53" s="61"/>
      <c r="F53" s="61"/>
      <c r="G53" s="4"/>
      <c r="H53" s="4"/>
      <c r="I53" s="4"/>
    </row>
    <row r="54" spans="1:9" x14ac:dyDescent="0.25">
      <c r="A54" s="4"/>
      <c r="B54" s="62"/>
      <c r="C54" s="63"/>
      <c r="D54" s="61"/>
      <c r="E54" s="61"/>
      <c r="F54" s="61"/>
      <c r="G54" s="4"/>
      <c r="H54" s="4"/>
      <c r="I54" s="4"/>
    </row>
    <row r="55" spans="1:9" x14ac:dyDescent="0.25">
      <c r="A55" s="64" t="s">
        <v>63</v>
      </c>
      <c r="B55" s="44"/>
      <c r="C55" s="65"/>
      <c r="D55" s="61"/>
      <c r="E55" s="61"/>
      <c r="F55" s="61"/>
      <c r="G55" s="4"/>
      <c r="H55" s="4"/>
      <c r="I55" s="4"/>
    </row>
    <row r="56" spans="1:9" x14ac:dyDescent="0.25">
      <c r="A56" s="64" t="s">
        <v>56</v>
      </c>
      <c r="B56" s="44"/>
      <c r="C56" s="4"/>
      <c r="D56" s="61"/>
      <c r="E56" s="61"/>
      <c r="F56" s="61"/>
      <c r="G56" s="4"/>
      <c r="H56" s="4"/>
      <c r="I56" s="4"/>
    </row>
    <row r="57" spans="1:9" x14ac:dyDescent="0.25">
      <c r="A57" s="64" t="s">
        <v>57</v>
      </c>
      <c r="B57" s="44"/>
      <c r="C57" s="4"/>
      <c r="D57" s="61"/>
      <c r="E57" s="61"/>
      <c r="F57" s="61"/>
      <c r="G57" s="4"/>
      <c r="H57" s="4"/>
      <c r="I57" s="4"/>
    </row>
    <row r="58" spans="1:9" x14ac:dyDescent="0.25">
      <c r="A58" s="64" t="s">
        <v>58</v>
      </c>
      <c r="D58" s="61"/>
      <c r="E58" s="61"/>
      <c r="F58" s="61"/>
    </row>
    <row r="59" spans="1:9" x14ac:dyDescent="0.25">
      <c r="F59" s="66"/>
    </row>
  </sheetData>
  <mergeCells count="1">
    <mergeCell ref="E5:I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Carolina Zelko</cp:lastModifiedBy>
  <cp:lastPrinted>2025-06-03T15:37:13Z</cp:lastPrinted>
  <dcterms:created xsi:type="dcterms:W3CDTF">2025-01-24T12:47:46Z</dcterms:created>
  <dcterms:modified xsi:type="dcterms:W3CDTF">2025-06-03T15:37:22Z</dcterms:modified>
</cp:coreProperties>
</file>