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34\Desktop\RESP. FISCAL\FINANCIAMIENTO EDUCATIVO\"/>
    </mc:Choice>
  </mc:AlternateContent>
  <xr:revisionPtr revIDLastSave="0" documentId="13_ncr:1_{604B7D1F-9D7B-419D-A246-99BD8E14F230}" xr6:coauthVersionLast="47" xr6:coauthVersionMax="47" xr10:uidLastSave="{00000000-0000-0000-0000-000000000000}"/>
  <bookViews>
    <workbookView xWindow="-120" yWindow="-120" windowWidth="29040" windowHeight="15720" xr2:uid="{371541E0-2189-4278-BC36-D60913BA3430}"/>
  </bookViews>
  <sheets>
    <sheet name="CIER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F24" i="1"/>
  <c r="D24" i="1"/>
  <c r="I23" i="1"/>
  <c r="I22" i="1"/>
  <c r="F31" i="1"/>
  <c r="F32" i="1" s="1"/>
  <c r="I32" i="1" s="1"/>
  <c r="I20" i="1"/>
  <c r="I19" i="1"/>
  <c r="I24" i="1" l="1"/>
  <c r="I21" i="1"/>
</calcChain>
</file>

<file path=xl/sharedStrings.xml><?xml version="1.0" encoding="utf-8"?>
<sst xmlns="http://schemas.openxmlformats.org/spreadsheetml/2006/main" count="32" uniqueCount="29">
  <si>
    <t xml:space="preserve">INFORMACIÓN PARA EL CONSEJO FEDERAL DE RESPONSABILIDAD FISCAL </t>
  </si>
  <si>
    <t>Ley Nacional  25.917</t>
  </si>
  <si>
    <t>LEY DE FINANCIAMIENTO EDUCATIVO  (Ejecución al 31/12/2024)</t>
  </si>
  <si>
    <t>EN PESOS (Ejecución)</t>
  </si>
  <si>
    <t>Finalidad y Función: Educación, Ciencia y Técnica, no incluye Cultura.</t>
  </si>
  <si>
    <t>Institucional</t>
  </si>
  <si>
    <t>FUENTE DE FINANCIAMIENTO</t>
  </si>
  <si>
    <t>11 Tesoro Provincial + 13 Fdos. Provinciales Afectados</t>
  </si>
  <si>
    <t>14 Fondos Nacionales con Afectación Específica</t>
  </si>
  <si>
    <t>16 Credito Externo</t>
  </si>
  <si>
    <t>17 Donación Interna</t>
  </si>
  <si>
    <t>Totales</t>
  </si>
  <si>
    <t>Ejecución</t>
  </si>
  <si>
    <t xml:space="preserve">(1) </t>
  </si>
  <si>
    <t xml:space="preserve">(2) </t>
  </si>
  <si>
    <t>(3)</t>
  </si>
  <si>
    <t>(4)=(1+2+3)</t>
  </si>
  <si>
    <t>1 Ministerio de Infraestructura, Agua y Energía</t>
  </si>
  <si>
    <t>2 Ministerio de Educación</t>
  </si>
  <si>
    <t>3 Ministerio de Producción, Trabajo e Innovación</t>
  </si>
  <si>
    <t>4 Secretaría de Ciencia, Tecnología e Innovación</t>
  </si>
  <si>
    <t>5 Obligaciones a Cargo del Tesoro</t>
  </si>
  <si>
    <t>Total  Ejecución al 31/12/2024</t>
  </si>
  <si>
    <t>Total Ejecución Año 2013</t>
  </si>
  <si>
    <t>INVERSIÓN INCREMENTAL  ART. 5º LEY 26.075</t>
  </si>
  <si>
    <t>(1) Estimación del Gasto en Educación - Ciencia y Técnica, exigido por Ley 26.075 para 2024</t>
  </si>
  <si>
    <t>(2) Gasto ejecutado en Educación, Ciencia y Técnica al 31/12/2024 por Prov. de San Juan</t>
  </si>
  <si>
    <t>Cumplimiento de la meta: ((2)-(1))</t>
  </si>
  <si>
    <r>
      <rPr>
        <b/>
        <u/>
        <sz val="11"/>
        <color rgb="FF000000"/>
        <rFont val="Calibri"/>
        <family val="2"/>
      </rPr>
      <t>Nota</t>
    </r>
    <r>
      <rPr>
        <sz val="11"/>
        <color indexed="8"/>
        <rFont val="Calibri"/>
        <family val="2"/>
      </rPr>
      <t xml:space="preserve">: El Ministerio de Educación de la Nación por RESOL-2024-58-APN-ME estableció los montos de PIB 2024 y Afectación Específica anual y diaria para la Provincia de San Juan. Aplicando esos valores se obtiene un sobrecumplimiento de la meta para el año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</si>
</sst>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\-??_ ;_ @_ "/>
    <numFmt numFmtId="165" formatCode="_-* #,##0_-;\-* #,##0_-;_-* &quot;-&quot;??_-;_-@_-"/>
    <numFmt numFmtId="166" formatCode="0.000%"/>
    <numFmt numFmtId="167" formatCode="&quot;€&quot;\ #,##0.00;[Red]&quot;€&quot;\ \-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  <charset val="1"/>
    </font>
    <font>
      <b/>
      <u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/>
    <xf numFmtId="9" fontId="3" fillId="0" borderId="0"/>
  </cellStyleXfs>
  <cellXfs count="94">
    <xf numFmtId="0" fontId="0" fillId="0" borderId="0" xfId="0"/>
    <xf numFmtId="0" fontId="2" fillId="0" borderId="0" xfId="0" applyFont="1"/>
    <xf numFmtId="0" fontId="3" fillId="0" borderId="0" xfId="3"/>
    <xf numFmtId="43" fontId="3" fillId="0" borderId="0" xfId="1" applyFont="1"/>
    <xf numFmtId="0" fontId="2" fillId="0" borderId="0" xfId="3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/>
    <xf numFmtId="43" fontId="4" fillId="0" borderId="0" xfId="1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49" fontId="4" fillId="0" borderId="17" xfId="3" applyNumberFormat="1" applyFont="1" applyBorder="1" applyAlignment="1">
      <alignment horizontal="center"/>
    </xf>
    <xf numFmtId="49" fontId="4" fillId="0" borderId="18" xfId="3" applyNumberFormat="1" applyFont="1" applyBorder="1" applyAlignment="1">
      <alignment horizontal="center"/>
    </xf>
    <xf numFmtId="49" fontId="4" fillId="0" borderId="19" xfId="3" applyNumberFormat="1" applyFont="1" applyBorder="1" applyAlignment="1">
      <alignment horizontal="center"/>
    </xf>
    <xf numFmtId="49" fontId="4" fillId="0" borderId="13" xfId="3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0" fontId="7" fillId="0" borderId="20" xfId="3" applyFont="1" applyBorder="1"/>
    <xf numFmtId="164" fontId="7" fillId="0" borderId="21" xfId="4" applyFont="1" applyBorder="1" applyAlignment="1">
      <alignment horizontal="center"/>
    </xf>
    <xf numFmtId="164" fontId="7" fillId="0" borderId="22" xfId="4" applyFont="1" applyBorder="1" applyAlignment="1">
      <alignment horizontal="center"/>
    </xf>
    <xf numFmtId="164" fontId="7" fillId="0" borderId="23" xfId="4" applyFont="1" applyBorder="1" applyAlignment="1">
      <alignment horizontal="center"/>
    </xf>
    <xf numFmtId="164" fontId="7" fillId="0" borderId="20" xfId="4" applyFont="1" applyBorder="1" applyAlignment="1">
      <alignment horizontal="center"/>
    </xf>
    <xf numFmtId="43" fontId="0" fillId="0" borderId="0" xfId="1" applyFont="1" applyFill="1" applyBorder="1" applyAlignment="1" applyProtection="1"/>
    <xf numFmtId="164" fontId="7" fillId="0" borderId="24" xfId="4" applyFont="1" applyBorder="1" applyAlignment="1">
      <alignment horizontal="center"/>
    </xf>
    <xf numFmtId="164" fontId="7" fillId="0" borderId="25" xfId="4" applyFont="1" applyBorder="1" applyAlignment="1">
      <alignment horizontal="center"/>
    </xf>
    <xf numFmtId="164" fontId="7" fillId="0" borderId="13" xfId="4" applyFont="1" applyBorder="1" applyAlignment="1">
      <alignment horizontal="center"/>
    </xf>
    <xf numFmtId="164" fontId="7" fillId="0" borderId="26" xfId="4" applyFont="1" applyBorder="1" applyAlignment="1">
      <alignment horizontal="center"/>
    </xf>
    <xf numFmtId="0" fontId="4" fillId="0" borderId="27" xfId="3" applyFont="1" applyBorder="1"/>
    <xf numFmtId="164" fontId="7" fillId="0" borderId="17" xfId="4" applyFont="1" applyBorder="1" applyAlignment="1">
      <alignment horizontal="center"/>
    </xf>
    <xf numFmtId="164" fontId="7" fillId="0" borderId="18" xfId="4" applyFont="1" applyBorder="1" applyAlignment="1">
      <alignment horizontal="center"/>
    </xf>
    <xf numFmtId="164" fontId="7" fillId="0" borderId="28" xfId="4" applyFont="1" applyBorder="1" applyAlignment="1">
      <alignment horizontal="center"/>
    </xf>
    <xf numFmtId="164" fontId="7" fillId="0" borderId="29" xfId="4" applyFont="1" applyBorder="1" applyAlignment="1">
      <alignment horizontal="center"/>
    </xf>
    <xf numFmtId="164" fontId="7" fillId="0" borderId="30" xfId="4" applyFont="1" applyBorder="1" applyAlignment="1">
      <alignment horizontal="center"/>
    </xf>
    <xf numFmtId="164" fontId="7" fillId="0" borderId="27" xfId="4" applyFont="1" applyBorder="1" applyAlignment="1">
      <alignment horizontal="center"/>
    </xf>
    <xf numFmtId="43" fontId="4" fillId="0" borderId="0" xfId="1" applyFont="1" applyFill="1" applyBorder="1" applyAlignment="1" applyProtection="1"/>
    <xf numFmtId="164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4" fontId="0" fillId="0" borderId="0" xfId="4" applyFont="1"/>
    <xf numFmtId="164" fontId="0" fillId="0" borderId="31" xfId="4" applyFont="1" applyBorder="1"/>
    <xf numFmtId="164" fontId="0" fillId="0" borderId="31" xfId="3" applyNumberFormat="1" applyFont="1" applyBorder="1" applyAlignment="1">
      <alignment horizontal="center"/>
    </xf>
    <xf numFmtId="164" fontId="7" fillId="0" borderId="0" xfId="3" applyNumberFormat="1" applyFont="1"/>
    <xf numFmtId="164" fontId="3" fillId="0" borderId="0" xfId="3" applyNumberFormat="1"/>
    <xf numFmtId="0" fontId="4" fillId="0" borderId="0" xfId="3" applyFont="1" applyAlignment="1">
      <alignment horizontal="right"/>
    </xf>
    <xf numFmtId="10" fontId="8" fillId="0" borderId="0" xfId="3" applyNumberFormat="1" applyFont="1"/>
    <xf numFmtId="43" fontId="4" fillId="0" borderId="0" xfId="1" applyFont="1" applyAlignment="1">
      <alignment horizontal="center"/>
    </xf>
    <xf numFmtId="43" fontId="3" fillId="0" borderId="0" xfId="1" applyFont="1" applyBorder="1"/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4" fillId="0" borderId="38" xfId="3" applyFont="1" applyBorder="1" applyAlignment="1">
      <alignment horizontal="left"/>
    </xf>
    <xf numFmtId="3" fontId="4" fillId="0" borderId="39" xfId="3" applyNumberFormat="1" applyFont="1" applyBorder="1" applyAlignment="1">
      <alignment horizontal="center"/>
    </xf>
    <xf numFmtId="3" fontId="4" fillId="0" borderId="40" xfId="3" applyNumberFormat="1" applyFont="1" applyBorder="1" applyAlignment="1">
      <alignment horizontal="center"/>
    </xf>
    <xf numFmtId="3" fontId="4" fillId="0" borderId="41" xfId="3" applyNumberFormat="1" applyFont="1" applyBorder="1" applyAlignment="1">
      <alignment horizontal="center"/>
    </xf>
    <xf numFmtId="3" fontId="4" fillId="0" borderId="41" xfId="3" applyNumberFormat="1" applyFont="1" applyBorder="1"/>
    <xf numFmtId="9" fontId="4" fillId="0" borderId="42" xfId="5" applyFont="1" applyBorder="1" applyAlignment="1">
      <alignment horizontal="center"/>
    </xf>
    <xf numFmtId="165" fontId="3" fillId="0" borderId="0" xfId="1" applyNumberFormat="1" applyFont="1" applyBorder="1"/>
    <xf numFmtId="3" fontId="4" fillId="0" borderId="43" xfId="3" applyNumberFormat="1" applyFont="1" applyBorder="1" applyAlignment="1">
      <alignment horizontal="center"/>
    </xf>
    <xf numFmtId="9" fontId="3" fillId="0" borderId="0" xfId="1" applyNumberFormat="1" applyFont="1" applyBorder="1"/>
    <xf numFmtId="9" fontId="3" fillId="0" borderId="0" xfId="2" applyFont="1"/>
    <xf numFmtId="0" fontId="4" fillId="0" borderId="44" xfId="3" applyFont="1" applyBorder="1" applyAlignment="1">
      <alignment horizontal="right"/>
    </xf>
    <xf numFmtId="3" fontId="4" fillId="0" borderId="45" xfId="3" applyNumberFormat="1" applyFont="1" applyBorder="1" applyAlignment="1">
      <alignment horizontal="center"/>
    </xf>
    <xf numFmtId="3" fontId="4" fillId="0" borderId="46" xfId="3" applyNumberFormat="1" applyFont="1" applyBorder="1" applyAlignment="1">
      <alignment horizontal="center"/>
    </xf>
    <xf numFmtId="10" fontId="4" fillId="0" borderId="47" xfId="5" applyNumberFormat="1" applyFont="1" applyBorder="1" applyAlignment="1">
      <alignment horizontal="center"/>
    </xf>
    <xf numFmtId="10" fontId="4" fillId="0" borderId="48" xfId="5" applyNumberFormat="1" applyFont="1" applyBorder="1" applyAlignment="1">
      <alignment horizontal="center"/>
    </xf>
    <xf numFmtId="166" fontId="3" fillId="0" borderId="0" xfId="1" applyNumberFormat="1" applyFont="1" applyBorder="1"/>
    <xf numFmtId="0" fontId="3" fillId="0" borderId="0" xfId="3" applyAlignment="1">
      <alignment horizontal="left" wrapText="1"/>
    </xf>
    <xf numFmtId="165" fontId="3" fillId="0" borderId="0" xfId="1" applyNumberFormat="1" applyFont="1"/>
    <xf numFmtId="167" fontId="3" fillId="0" borderId="0" xfId="3" applyNumberFormat="1"/>
  </cellXfs>
  <cellStyles count="6">
    <cellStyle name="Excel Built-in Comma" xfId="4" xr:uid="{D795F942-3760-4477-AC36-D40F72FDB322}"/>
    <cellStyle name="Excel Built-in Normal" xfId="3" xr:uid="{907C1665-E484-436E-9E75-C39D01FBC681}"/>
    <cellStyle name="Excel Built-in Percent" xfId="5" xr:uid="{A9F7D57F-59E4-4190-B9A3-F048A75A41E1}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391583</xdr:colOff>
      <xdr:row>1</xdr:row>
      <xdr:rowOff>846667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AF29A5-A0A4-4980-BD96-DBE2557E5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01908" cy="107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F1A8-3D89-45A2-BCDD-F1F3833864A7}">
  <sheetPr>
    <tabColor rgb="FF00B050"/>
    <pageSetUpPr fitToPage="1"/>
  </sheetPr>
  <dimension ref="A1:L36"/>
  <sheetViews>
    <sheetView tabSelected="1" zoomScale="90" zoomScaleNormal="90" workbookViewId="0">
      <selection activeCell="E38" sqref="E38"/>
    </sheetView>
  </sheetViews>
  <sheetFormatPr baseColWidth="10" defaultColWidth="33" defaultRowHeight="15" customHeight="1" x14ac:dyDescent="0.25"/>
  <cols>
    <col min="1" max="1" width="49.85546875" style="2" customWidth="1"/>
    <col min="2" max="2" width="16.5703125" style="2" customWidth="1"/>
    <col min="3" max="3" width="14" style="2" customWidth="1"/>
    <col min="4" max="4" width="15.7109375" style="2" customWidth="1"/>
    <col min="5" max="5" width="11.7109375" style="2" customWidth="1"/>
    <col min="6" max="6" width="10.85546875" style="2" customWidth="1"/>
    <col min="7" max="7" width="10.42578125" style="2" customWidth="1"/>
    <col min="8" max="8" width="14.85546875" style="2" customWidth="1"/>
    <col min="9" max="9" width="4.85546875" style="2" customWidth="1"/>
    <col min="10" max="10" width="14.7109375" style="2" customWidth="1"/>
    <col min="11" max="11" width="5.7109375" style="3" customWidth="1"/>
    <col min="12" max="16384" width="33" style="2"/>
  </cols>
  <sheetData>
    <row r="1" spans="1:11" ht="18.600000000000001" customHeight="1" x14ac:dyDescent="0.25">
      <c r="A1" s="1"/>
    </row>
    <row r="2" spans="1:11" ht="95.25" customHeight="1" x14ac:dyDescent="0.25">
      <c r="A2"/>
      <c r="B2" s="4"/>
      <c r="C2" s="4"/>
      <c r="D2" s="4"/>
      <c r="E2" s="4"/>
      <c r="F2" s="4"/>
      <c r="G2" s="4"/>
      <c r="H2" s="4"/>
      <c r="I2" s="4"/>
      <c r="J2" s="4"/>
      <c r="K2" s="5"/>
    </row>
    <row r="3" spans="1:11" ht="15.75" customHeight="1" x14ac:dyDescent="0.2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5"/>
    </row>
    <row r="4" spans="1:11" ht="15.7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</row>
    <row r="5" spans="1:11" ht="1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ht="15" customHeight="1" x14ac:dyDescent="0.25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8"/>
    </row>
    <row r="7" spans="1:11" ht="1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8"/>
    </row>
    <row r="8" spans="1:11" ht="1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8"/>
    </row>
    <row r="9" spans="1:11" ht="15" customHeight="1" x14ac:dyDescent="0.25">
      <c r="A9" s="7" t="s">
        <v>3</v>
      </c>
      <c r="B9" s="7"/>
      <c r="C9" s="7"/>
      <c r="D9" s="7"/>
      <c r="E9" s="7"/>
      <c r="F9" s="7"/>
      <c r="G9" s="7"/>
      <c r="H9" s="7"/>
      <c r="J9" s="7"/>
      <c r="K9" s="8"/>
    </row>
    <row r="10" spans="1:11" ht="1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8"/>
    </row>
    <row r="11" spans="1:11" ht="1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</row>
    <row r="13" spans="1:11" ht="15" customHeight="1" x14ac:dyDescent="0.25">
      <c r="A13" s="12" t="s">
        <v>5</v>
      </c>
      <c r="B13" s="13" t="s">
        <v>6</v>
      </c>
      <c r="C13" s="14"/>
      <c r="D13" s="14"/>
      <c r="E13" s="14"/>
      <c r="F13" s="14"/>
      <c r="G13" s="14"/>
      <c r="H13" s="14"/>
      <c r="I13" s="14"/>
      <c r="J13" s="15"/>
    </row>
    <row r="14" spans="1:11" s="7" customFormat="1" ht="15" customHeight="1" x14ac:dyDescent="0.2">
      <c r="A14" s="16"/>
      <c r="B14" s="17" t="s">
        <v>7</v>
      </c>
      <c r="C14" s="18"/>
      <c r="D14" s="17" t="s">
        <v>8</v>
      </c>
      <c r="E14" s="18"/>
      <c r="F14" s="17" t="s">
        <v>9</v>
      </c>
      <c r="G14" s="19"/>
      <c r="H14" s="20" t="s">
        <v>10</v>
      </c>
      <c r="I14" s="21" t="s">
        <v>11</v>
      </c>
      <c r="J14" s="22"/>
      <c r="K14" s="23"/>
    </row>
    <row r="15" spans="1:11" s="7" customFormat="1" ht="23.25" customHeight="1" x14ac:dyDescent="0.2">
      <c r="A15" s="16"/>
      <c r="B15" s="24"/>
      <c r="C15" s="25"/>
      <c r="D15" s="24"/>
      <c r="E15" s="25"/>
      <c r="F15" s="24"/>
      <c r="G15" s="26"/>
      <c r="H15" s="27"/>
      <c r="I15" s="28"/>
      <c r="J15" s="29"/>
      <c r="K15" s="23"/>
    </row>
    <row r="16" spans="1:11" s="7" customFormat="1" ht="18" customHeight="1" x14ac:dyDescent="0.2">
      <c r="A16" s="16"/>
      <c r="B16" s="30" t="s">
        <v>12</v>
      </c>
      <c r="C16" s="31"/>
      <c r="D16" s="30" t="s">
        <v>12</v>
      </c>
      <c r="E16" s="31"/>
      <c r="F16" s="30" t="s">
        <v>12</v>
      </c>
      <c r="G16" s="32"/>
      <c r="H16" s="33"/>
      <c r="I16" s="30" t="s">
        <v>12</v>
      </c>
      <c r="J16" s="31"/>
      <c r="K16" s="23"/>
    </row>
    <row r="17" spans="1:12" s="7" customFormat="1" ht="18.75" customHeight="1" x14ac:dyDescent="0.2">
      <c r="A17" s="34"/>
      <c r="B17" s="35" t="s">
        <v>13</v>
      </c>
      <c r="C17" s="36"/>
      <c r="D17" s="35" t="s">
        <v>14</v>
      </c>
      <c r="E17" s="36"/>
      <c r="F17" s="35" t="s">
        <v>15</v>
      </c>
      <c r="G17" s="37"/>
      <c r="H17" s="38"/>
      <c r="I17" s="35" t="s">
        <v>16</v>
      </c>
      <c r="J17" s="36"/>
      <c r="K17" s="39"/>
    </row>
    <row r="18" spans="1:12" s="7" customFormat="1" ht="18.75" customHeight="1" x14ac:dyDescent="0.2">
      <c r="A18" s="40"/>
      <c r="B18" s="41"/>
      <c r="C18" s="42"/>
      <c r="D18" s="41"/>
      <c r="E18" s="42"/>
      <c r="F18" s="41"/>
      <c r="G18" s="43"/>
      <c r="H18" s="44"/>
      <c r="I18" s="41"/>
      <c r="J18" s="42"/>
      <c r="K18" s="45"/>
    </row>
    <row r="19" spans="1:12" s="7" customFormat="1" ht="15" customHeight="1" x14ac:dyDescent="0.2">
      <c r="A19" s="40" t="s">
        <v>17</v>
      </c>
      <c r="B19" s="41">
        <v>10306359433</v>
      </c>
      <c r="C19" s="42"/>
      <c r="D19" s="41">
        <v>1601142931</v>
      </c>
      <c r="E19" s="42"/>
      <c r="F19" s="41">
        <v>0</v>
      </c>
      <c r="G19" s="43"/>
      <c r="H19" s="44">
        <v>0</v>
      </c>
      <c r="I19" s="41">
        <f>+B19+D19</f>
        <v>11907502364</v>
      </c>
      <c r="J19" s="42"/>
      <c r="K19" s="45"/>
    </row>
    <row r="20" spans="1:12" s="7" customFormat="1" ht="15" customHeight="1" x14ac:dyDescent="0.2">
      <c r="A20" s="40" t="s">
        <v>18</v>
      </c>
      <c r="B20" s="41">
        <v>403445990491</v>
      </c>
      <c r="C20" s="42"/>
      <c r="D20" s="41">
        <v>3147828957</v>
      </c>
      <c r="E20" s="42"/>
      <c r="F20" s="41"/>
      <c r="G20" s="43"/>
      <c r="H20" s="44">
        <v>2783075</v>
      </c>
      <c r="I20" s="41">
        <f>+B20+D20+F20+H20</f>
        <v>406596602523</v>
      </c>
      <c r="J20" s="42"/>
      <c r="K20" s="45"/>
    </row>
    <row r="21" spans="1:12" s="7" customFormat="1" ht="15" customHeight="1" x14ac:dyDescent="0.2">
      <c r="A21" s="40" t="s">
        <v>19</v>
      </c>
      <c r="B21" s="46">
        <v>1064725580</v>
      </c>
      <c r="C21" s="47"/>
      <c r="D21" s="46">
        <v>108056700</v>
      </c>
      <c r="E21" s="47"/>
      <c r="F21" s="46"/>
      <c r="G21" s="47"/>
      <c r="H21" s="44"/>
      <c r="I21" s="41">
        <f>+B21+D21+F21+H21</f>
        <v>1172782280</v>
      </c>
      <c r="J21" s="42"/>
      <c r="K21" s="45"/>
    </row>
    <row r="22" spans="1:12" ht="15" customHeight="1" x14ac:dyDescent="0.25">
      <c r="A22" s="40" t="s">
        <v>20</v>
      </c>
      <c r="B22" s="41">
        <v>197173982</v>
      </c>
      <c r="C22" s="42"/>
      <c r="D22" s="41">
        <v>6500000</v>
      </c>
      <c r="E22" s="42"/>
      <c r="F22" s="41"/>
      <c r="G22" s="43"/>
      <c r="H22" s="44"/>
      <c r="I22" s="41">
        <f t="shared" ref="I22" si="0">+B22+D22</f>
        <v>203673982</v>
      </c>
      <c r="J22" s="42"/>
      <c r="K22" s="45"/>
    </row>
    <row r="23" spans="1:12" ht="15" customHeight="1" x14ac:dyDescent="0.25">
      <c r="A23" s="40" t="s">
        <v>21</v>
      </c>
      <c r="B23" s="48">
        <v>1060091615</v>
      </c>
      <c r="C23" s="48"/>
      <c r="D23" s="48"/>
      <c r="E23" s="48"/>
      <c r="F23" s="48"/>
      <c r="G23" s="49"/>
      <c r="H23" s="44"/>
      <c r="I23" s="41">
        <f>+B23+D23</f>
        <v>1060091615</v>
      </c>
      <c r="J23" s="42"/>
      <c r="K23" s="45"/>
    </row>
    <row r="24" spans="1:12" s="59" customFormat="1" ht="15" customHeight="1" x14ac:dyDescent="0.2">
      <c r="A24" s="50" t="s">
        <v>22</v>
      </c>
      <c r="B24" s="51">
        <v>416074341101</v>
      </c>
      <c r="C24" s="52"/>
      <c r="D24" s="53">
        <f>SUM(D19:E23)</f>
        <v>4863528588</v>
      </c>
      <c r="E24" s="54"/>
      <c r="F24" s="53">
        <f>SUM(F19:G23)</f>
        <v>0</v>
      </c>
      <c r="G24" s="55"/>
      <c r="H24" s="56">
        <f>SUM(H19:H23)</f>
        <v>2783075</v>
      </c>
      <c r="I24" s="53">
        <f>SUM(I19:J23)</f>
        <v>420940652764</v>
      </c>
      <c r="J24" s="54"/>
      <c r="K24" s="57"/>
      <c r="L24" s="58"/>
    </row>
    <row r="25" spans="1:12" s="59" customFormat="1" ht="15" customHeight="1" x14ac:dyDescent="0.2">
      <c r="A25" s="7"/>
      <c r="B25" s="60"/>
      <c r="C25" s="60"/>
      <c r="D25" s="60"/>
      <c r="E25" s="60"/>
      <c r="F25" s="60"/>
      <c r="G25" s="60"/>
      <c r="H25" s="60"/>
      <c r="I25" s="61"/>
      <c r="J25" s="62"/>
      <c r="K25" s="57"/>
    </row>
    <row r="26" spans="1:12" s="59" customFormat="1" ht="15" customHeight="1" x14ac:dyDescent="0.25">
      <c r="A26" s="7" t="s">
        <v>23</v>
      </c>
      <c r="B26" s="63">
        <v>2241027000</v>
      </c>
      <c r="C26" s="64"/>
      <c r="D26" s="58"/>
      <c r="E26" s="65"/>
      <c r="I26" s="66"/>
      <c r="J26" s="64"/>
      <c r="K26" s="67"/>
    </row>
    <row r="27" spans="1:12" ht="15" customHeight="1" thickBot="1" x14ac:dyDescent="0.3">
      <c r="D27" s="64"/>
      <c r="E27" s="64"/>
      <c r="K27" s="68"/>
    </row>
    <row r="28" spans="1:12" ht="15" customHeight="1" x14ac:dyDescent="0.25">
      <c r="A28" s="69" t="s">
        <v>24</v>
      </c>
      <c r="B28" s="70"/>
      <c r="C28" s="70"/>
      <c r="D28" s="70"/>
      <c r="E28" s="70"/>
      <c r="F28" s="70"/>
      <c r="G28" s="70"/>
      <c r="H28" s="70"/>
      <c r="I28" s="70"/>
      <c r="J28" s="71"/>
      <c r="K28" s="68"/>
    </row>
    <row r="29" spans="1:12" ht="15" customHeight="1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4"/>
      <c r="K29" s="68"/>
    </row>
    <row r="30" spans="1:12" ht="15" customHeight="1" x14ac:dyDescent="0.25">
      <c r="A30" s="75" t="s">
        <v>25</v>
      </c>
      <c r="B30" s="75"/>
      <c r="C30" s="75"/>
      <c r="D30" s="75"/>
      <c r="E30" s="75"/>
      <c r="F30" s="76">
        <v>95340866091.419998</v>
      </c>
      <c r="G30" s="77"/>
      <c r="H30" s="78"/>
      <c r="I30" s="79"/>
      <c r="J30" s="80"/>
      <c r="K30" s="81"/>
    </row>
    <row r="31" spans="1:12" ht="15" customHeight="1" x14ac:dyDescent="0.25">
      <c r="A31" s="75" t="s">
        <v>26</v>
      </c>
      <c r="B31" s="75"/>
      <c r="C31" s="75"/>
      <c r="D31" s="75"/>
      <c r="E31" s="75"/>
      <c r="F31" s="82">
        <f>+B24</f>
        <v>416074341101</v>
      </c>
      <c r="G31" s="82"/>
      <c r="H31" s="78"/>
      <c r="I31" s="79"/>
      <c r="J31" s="80"/>
      <c r="K31" s="83"/>
      <c r="L31" s="84"/>
    </row>
    <row r="32" spans="1:12" ht="15" customHeight="1" thickBot="1" x14ac:dyDescent="0.3">
      <c r="A32" s="85" t="s">
        <v>27</v>
      </c>
      <c r="B32" s="85"/>
      <c r="C32" s="85"/>
      <c r="D32" s="85"/>
      <c r="E32" s="85"/>
      <c r="F32" s="86">
        <f>+F31-F30</f>
        <v>320733475009.58002</v>
      </c>
      <c r="G32" s="86"/>
      <c r="H32" s="87"/>
      <c r="I32" s="88">
        <f>+F32/F30</f>
        <v>3.3640713385384671</v>
      </c>
      <c r="J32" s="89"/>
      <c r="K32" s="81"/>
    </row>
    <row r="33" spans="1:11" ht="15" customHeight="1" x14ac:dyDescent="0.25">
      <c r="K33" s="90"/>
    </row>
    <row r="34" spans="1:11" ht="15" customHeight="1" x14ac:dyDescent="0.25">
      <c r="A34" s="91" t="s">
        <v>28</v>
      </c>
      <c r="B34" s="91"/>
      <c r="C34" s="91"/>
      <c r="D34" s="91"/>
      <c r="E34" s="91"/>
      <c r="F34" s="91"/>
      <c r="G34" s="91"/>
      <c r="H34" s="91"/>
      <c r="I34" s="91"/>
      <c r="J34" s="91"/>
      <c r="K34" s="92"/>
    </row>
    <row r="35" spans="1:11" ht="15" customHeight="1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1" ht="15" customHeight="1" x14ac:dyDescent="0.25">
      <c r="B36" s="93"/>
    </row>
  </sheetData>
  <mergeCells count="56">
    <mergeCell ref="A31:E31"/>
    <mergeCell ref="F31:G31"/>
    <mergeCell ref="A32:E32"/>
    <mergeCell ref="F32:G32"/>
    <mergeCell ref="I32:J32"/>
    <mergeCell ref="A34:J35"/>
    <mergeCell ref="B24:C24"/>
    <mergeCell ref="D24:E24"/>
    <mergeCell ref="F24:G24"/>
    <mergeCell ref="I24:J24"/>
    <mergeCell ref="A28:J29"/>
    <mergeCell ref="A30:E30"/>
    <mergeCell ref="F30:G30"/>
    <mergeCell ref="B22:C22"/>
    <mergeCell ref="D22:E22"/>
    <mergeCell ref="F22:G22"/>
    <mergeCell ref="I22:J22"/>
    <mergeCell ref="B23:C23"/>
    <mergeCell ref="D23:E23"/>
    <mergeCell ref="F23:G23"/>
    <mergeCell ref="I23:J23"/>
    <mergeCell ref="B20:C20"/>
    <mergeCell ref="D20:E20"/>
    <mergeCell ref="F20:G20"/>
    <mergeCell ref="I20:J20"/>
    <mergeCell ref="B21:C21"/>
    <mergeCell ref="D21:E21"/>
    <mergeCell ref="F21:G21"/>
    <mergeCell ref="I21:J21"/>
    <mergeCell ref="B18:C18"/>
    <mergeCell ref="D18:E18"/>
    <mergeCell ref="F18:G18"/>
    <mergeCell ref="I18:J18"/>
    <mergeCell ref="B19:C19"/>
    <mergeCell ref="D19:E19"/>
    <mergeCell ref="F19:G19"/>
    <mergeCell ref="I19:J19"/>
    <mergeCell ref="I14:J15"/>
    <mergeCell ref="B16:C16"/>
    <mergeCell ref="D16:E16"/>
    <mergeCell ref="F16:G16"/>
    <mergeCell ref="I16:J16"/>
    <mergeCell ref="B17:C17"/>
    <mergeCell ref="D17:E17"/>
    <mergeCell ref="F17:G17"/>
    <mergeCell ref="I17:J17"/>
    <mergeCell ref="A3:J3"/>
    <mergeCell ref="A4:J4"/>
    <mergeCell ref="A6:J6"/>
    <mergeCell ref="A7:J7"/>
    <mergeCell ref="A13:A17"/>
    <mergeCell ref="B13:J13"/>
    <mergeCell ref="B14:C15"/>
    <mergeCell ref="D14:E15"/>
    <mergeCell ref="F14:G15"/>
    <mergeCell ref="H14:H15"/>
  </mergeCells>
  <pageMargins left="0.78749999999999998" right="0.74" top="0.63" bottom="0.78749999999999998" header="0.51180555555555551" footer="0.51180555555555551"/>
  <pageSetup paperSize="9" scale="8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CIERRE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0534</dc:creator>
  <cp:lastModifiedBy>0534</cp:lastModifiedBy>
  <dcterms:created xsi:type="dcterms:W3CDTF">2025-08-19T19:24:05Z</dcterms:created>
  <dcterms:modified xsi:type="dcterms:W3CDTF">2025-08-19T19:26:16Z</dcterms:modified>
</cp:coreProperties>
</file>