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TOCK DEUDA JUNIO 2008" sheetId="1" r:id="rId1"/>
  </sheets>
  <definedNames>
    <definedName name="Excel_BuiltIn_Print_Area_1">#REF!</definedName>
    <definedName name="Excel_BuiltIn_Print_Area_1_1">#REF!</definedName>
  </definedNames>
  <calcPr fullCalcOnLoad="1"/>
</workbook>
</file>

<file path=xl/sharedStrings.xml><?xml version="1.0" encoding="utf-8"?>
<sst xmlns="http://schemas.openxmlformats.org/spreadsheetml/2006/main" count="92" uniqueCount="63">
  <si>
    <t xml:space="preserve"> </t>
  </si>
  <si>
    <t xml:space="preserve"> Anexo II –STOCK DE DEUDA DE LA ADMINISTRACION PUBLICA NO FINANCIERA PROVINCIA DE SAN JUAN</t>
  </si>
  <si>
    <t xml:space="preserve">   </t>
  </si>
  <si>
    <t>MONEDA</t>
  </si>
  <si>
    <t>DEUDA</t>
  </si>
  <si>
    <t>PRESTAMISTA</t>
  </si>
  <si>
    <t>DE ORIGEN</t>
  </si>
  <si>
    <t>Amortizacion</t>
  </si>
  <si>
    <t>intereses</t>
  </si>
  <si>
    <r>
      <t xml:space="preserve"> </t>
    </r>
    <r>
      <rPr>
        <b/>
        <sz val="10"/>
        <rFont val="Arial"/>
        <family val="2"/>
      </rPr>
      <t>GOBIERNO NACIONAL</t>
    </r>
  </si>
  <si>
    <t>FONDO FIDUCIARIO DESARROLLO PROVINCIAL</t>
  </si>
  <si>
    <t>Fdo fiduciario Desarrollo Provincial- PFO 2003</t>
  </si>
  <si>
    <t>Pesos</t>
  </si>
  <si>
    <t>Fdo fiduciario Desarrollo Provincial- PFO 2004</t>
  </si>
  <si>
    <t>Conversion  Deuda Publica ( BOGAR 2018)</t>
  </si>
  <si>
    <t>OTROS FONDOS FIDUCIARIOS</t>
  </si>
  <si>
    <t xml:space="preserve">Fdo Fuduciario Infraestrutura Regional  </t>
  </si>
  <si>
    <t>OTROS ENTES DEL ESTADO NACIONAL</t>
  </si>
  <si>
    <t>SUPERINTENDENCIA DEL SERVICIO DE SALUD</t>
  </si>
  <si>
    <t>ANSES</t>
  </si>
  <si>
    <t>FINANCIAMIENTO DE ORGANISMOS MULTILATERALES DE CREDITO</t>
  </si>
  <si>
    <t>BID 619 y BIRF 3280 (Prov I)</t>
  </si>
  <si>
    <t>dólar</t>
  </si>
  <si>
    <t>BIRF 4220/AR Ley 6851</t>
  </si>
  <si>
    <t>BIRF 3877-Programa de Desarrollo (Pcias II)</t>
  </si>
  <si>
    <t>BID 830-PRODISM (PROG. Municipal)</t>
  </si>
  <si>
    <t xml:space="preserve">SUCATS -BIRF 3836 </t>
  </si>
  <si>
    <t>SUCATS -BIRF 3836 -(policia)</t>
  </si>
  <si>
    <t>pesos</t>
  </si>
  <si>
    <t>BID Nº 899Y Nº4150-Program de Servicio Agricolas Pciales</t>
  </si>
  <si>
    <t>BID-AR-L-1022-Prog.para el Desarrollo de la Produccion y Empleo de la Pcia San Juan</t>
  </si>
  <si>
    <t>Ente Nac. Obras Hidricas y Saneamiento</t>
  </si>
  <si>
    <t>SVOA-Sistema Cloacal Caucete</t>
  </si>
  <si>
    <t xml:space="preserve">BID-940-Programa Mejoramiento de Barrios    </t>
  </si>
  <si>
    <t>BID 845 -OC-Ar PRISE</t>
  </si>
  <si>
    <t>ENTIDADES BANCARIAS Y FINANCIERAS</t>
  </si>
  <si>
    <t>Banco Boston</t>
  </si>
  <si>
    <t>DEUDA CONSOLIDADA</t>
  </si>
  <si>
    <t>TITULOS PUBLICOS PROVINCIALES</t>
  </si>
  <si>
    <t>Titulos Publicos Locales</t>
  </si>
  <si>
    <t>De colocacion no voluntaria</t>
  </si>
  <si>
    <t>Titulos Publicos -Ley 6606</t>
  </si>
  <si>
    <t>Titulos Publicos -Ley 7669</t>
  </si>
  <si>
    <t>Bonos Ley 6219</t>
  </si>
  <si>
    <t>Titulos Publicos internacionales                                         Nota nº 2</t>
  </si>
  <si>
    <t>J.P MORGAN(Titulo Global ) (AFJP  EL 97% Y otros el 3%)</t>
  </si>
  <si>
    <t>Credit Swisse (Ley extranjera)</t>
  </si>
  <si>
    <t>OTROS</t>
  </si>
  <si>
    <t>Minera Barrik</t>
  </si>
  <si>
    <t>TOTAL DEUDA PUBLICA PROVINCIAL</t>
  </si>
  <si>
    <t>DEUDA FLOTANTE</t>
  </si>
  <si>
    <t>Personal</t>
  </si>
  <si>
    <t>Proveedores y contratistas</t>
  </si>
  <si>
    <t>Transferencias</t>
  </si>
  <si>
    <t>Otros</t>
  </si>
  <si>
    <t>Nota Nº 2: El  Estado  Nacional  se hace cargo de la amortizacion del capital y la Provincia de los intereses</t>
  </si>
  <si>
    <t xml:space="preserve">La Provincia canceló los aportes que  el Estado Nacional  realizó al Fideicomiso durante el año 2001,  </t>
  </si>
  <si>
    <t>La  Provincia prevee reestructurar la deuda y comenzar la cancelación  de los intereses en el año 2008</t>
  </si>
  <si>
    <t xml:space="preserve">AÑO-2008- Segundo Trimestre  </t>
  </si>
  <si>
    <t>Al 30-06-2008</t>
  </si>
  <si>
    <r>
      <t>Nota  N°1: LOS IMPORTES ESTAN EN MILES, en el caso de prestamos  en dolares se trabajo con una cotizacion:$ 3,025(</t>
    </r>
    <r>
      <rPr>
        <i/>
        <sz val="10"/>
        <rFont val="Arial"/>
        <family val="2"/>
      </rPr>
      <t>Cotización del dólar al 30/06/2008)</t>
    </r>
  </si>
  <si>
    <t>GOBIERNO DE LA PROVINCIA DE SAN JUAN</t>
  </si>
  <si>
    <t>MINISTERIO DE HACIENDA Y FINANZAS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</si>
</sst>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\ _P_t_s_-;\-* #,##0\ _P_t_s_-;_-* &quot;- &quot;_P_t_s_-;_-@_-"/>
    <numFmt numFmtId="165" formatCode="_-* #,##0.00\ _P_t_s_-;\-* #,##0.00\ _P_t_s_-;_-* \-??\ _P_t_s_-;_-@_-"/>
    <numFmt numFmtId="166" formatCode="_-* #,##0\ _P_t_s_-;\-* #,##0\ _P_t_s_-;_-* \-??\ _P_t_s_-;_-@_-"/>
    <numFmt numFmtId="167" formatCode="#,###"/>
  </numFmts>
  <fonts count="8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Lucida Sans Unicode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double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/>
      <top>
        <color indexed="63"/>
      </top>
      <bottom style="double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hair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double">
        <color indexed="8"/>
      </bottom>
    </border>
    <border>
      <left style="medium"/>
      <right style="medium"/>
      <top style="double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double">
        <color indexed="8"/>
      </bottom>
    </border>
    <border>
      <left style="medium"/>
      <right style="medium"/>
      <top style="double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 style="medium"/>
      <right>
        <color indexed="63"/>
      </right>
      <top style="double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double">
        <color indexed="8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>
        <color indexed="8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0" fillId="0" borderId="1" xfId="0" applyFont="1" applyFill="1" applyBorder="1" applyAlignment="1">
      <alignment/>
    </xf>
    <xf numFmtId="166" fontId="0" fillId="0" borderId="0" xfId="15" applyNumberFormat="1" applyFont="1" applyFill="1" applyBorder="1" applyAlignment="1" applyProtection="1">
      <alignment/>
      <protection/>
    </xf>
    <xf numFmtId="166" fontId="2" fillId="0" borderId="2" xfId="15" applyNumberFormat="1" applyFont="1" applyFill="1" applyBorder="1" applyAlignment="1" applyProtection="1">
      <alignment/>
      <protection/>
    </xf>
    <xf numFmtId="0" fontId="2" fillId="2" borderId="0" xfId="0" applyFont="1" applyFill="1" applyBorder="1" applyAlignment="1">
      <alignment horizontal="left"/>
    </xf>
    <xf numFmtId="166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6" fontId="2" fillId="0" borderId="3" xfId="0" applyNumberFormat="1" applyFont="1" applyBorder="1" applyAlignment="1">
      <alignment horizontal="right"/>
    </xf>
    <xf numFmtId="165" fontId="2" fillId="0" borderId="4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6" xfId="0" applyFont="1" applyBorder="1" applyAlignment="1">
      <alignment/>
    </xf>
    <xf numFmtId="166" fontId="2" fillId="0" borderId="7" xfId="0" applyNumberFormat="1" applyFont="1" applyBorder="1" applyAlignment="1">
      <alignment/>
    </xf>
    <xf numFmtId="0" fontId="0" fillId="0" borderId="1" xfId="0" applyFont="1" applyBorder="1" applyAlignment="1">
      <alignment wrapText="1"/>
    </xf>
    <xf numFmtId="166" fontId="0" fillId="0" borderId="3" xfId="15" applyNumberFormat="1" applyFont="1" applyFill="1" applyBorder="1" applyAlignment="1" applyProtection="1">
      <alignment/>
      <protection/>
    </xf>
    <xf numFmtId="166" fontId="5" fillId="0" borderId="0" xfId="15" applyNumberFormat="1" applyFont="1" applyFill="1" applyBorder="1" applyAlignment="1" applyProtection="1">
      <alignment/>
      <protection/>
    </xf>
    <xf numFmtId="0" fontId="0" fillId="0" borderId="1" xfId="0" applyFont="1" applyBorder="1" applyAlignment="1">
      <alignment/>
    </xf>
    <xf numFmtId="0" fontId="0" fillId="0" borderId="8" xfId="0" applyFont="1" applyFill="1" applyBorder="1" applyAlignment="1">
      <alignment/>
    </xf>
    <xf numFmtId="166" fontId="0" fillId="0" borderId="9" xfId="15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2" fillId="0" borderId="13" xfId="0" applyFont="1" applyBorder="1" applyAlignment="1">
      <alignment horizontal="center"/>
    </xf>
    <xf numFmtId="164" fontId="2" fillId="0" borderId="15" xfId="0" applyNumberFormat="1" applyFont="1" applyFill="1" applyBorder="1" applyAlignment="1">
      <alignment/>
    </xf>
    <xf numFmtId="166" fontId="0" fillId="0" borderId="16" xfId="15" applyNumberFormat="1" applyFont="1" applyFill="1" applyBorder="1" applyAlignment="1" applyProtection="1">
      <alignment/>
      <protection/>
    </xf>
    <xf numFmtId="164" fontId="2" fillId="2" borderId="17" xfId="0" applyNumberFormat="1" applyFont="1" applyFill="1" applyBorder="1" applyAlignment="1">
      <alignment/>
    </xf>
    <xf numFmtId="164" fontId="2" fillId="2" borderId="16" xfId="0" applyNumberFormat="1" applyFont="1" applyFill="1" applyBorder="1" applyAlignment="1">
      <alignment/>
    </xf>
    <xf numFmtId="166" fontId="2" fillId="0" borderId="17" xfId="15" applyNumberFormat="1" applyFont="1" applyFill="1" applyBorder="1" applyAlignment="1" applyProtection="1">
      <alignment/>
      <protection/>
    </xf>
    <xf numFmtId="166" fontId="0" fillId="0" borderId="16" xfId="15" applyNumberFormat="1" applyFont="1" applyFill="1" applyBorder="1" applyAlignment="1" applyProtection="1">
      <alignment horizontal="center"/>
      <protection/>
    </xf>
    <xf numFmtId="166" fontId="2" fillId="0" borderId="15" xfId="15" applyNumberFormat="1" applyFont="1" applyFill="1" applyBorder="1" applyAlignment="1" applyProtection="1">
      <alignment/>
      <protection/>
    </xf>
    <xf numFmtId="167" fontId="0" fillId="0" borderId="16" xfId="15" applyNumberFormat="1" applyFont="1" applyFill="1" applyBorder="1" applyAlignment="1" applyProtection="1">
      <alignment horizontal="center"/>
      <protection/>
    </xf>
    <xf numFmtId="0" fontId="2" fillId="0" borderId="18" xfId="0" applyFont="1" applyFill="1" applyBorder="1" applyAlignment="1">
      <alignment horizontal="center"/>
    </xf>
    <xf numFmtId="166" fontId="2" fillId="0" borderId="15" xfId="15" applyNumberFormat="1" applyFont="1" applyFill="1" applyBorder="1" applyAlignment="1" applyProtection="1">
      <alignment horizontal="right"/>
      <protection/>
    </xf>
    <xf numFmtId="166" fontId="2" fillId="0" borderId="15" xfId="15" applyNumberFormat="1" applyFont="1" applyFill="1" applyBorder="1" applyAlignment="1" applyProtection="1">
      <alignment horizontal="center"/>
      <protection/>
    </xf>
    <xf numFmtId="166" fontId="2" fillId="0" borderId="19" xfId="15" applyNumberFormat="1" applyFont="1" applyFill="1" applyBorder="1" applyAlignment="1" applyProtection="1">
      <alignment/>
      <protection/>
    </xf>
    <xf numFmtId="166" fontId="5" fillId="0" borderId="15" xfId="15" applyNumberFormat="1" applyFont="1" applyFill="1" applyBorder="1" applyAlignment="1" applyProtection="1">
      <alignment horizontal="center"/>
      <protection/>
    </xf>
    <xf numFmtId="166" fontId="5" fillId="0" borderId="16" xfId="15" applyNumberFormat="1" applyFont="1" applyFill="1" applyBorder="1" applyAlignment="1" applyProtection="1">
      <alignment horizontal="center"/>
      <protection/>
    </xf>
    <xf numFmtId="0" fontId="0" fillId="0" borderId="13" xfId="0" applyBorder="1" applyAlignment="1">
      <alignment/>
    </xf>
    <xf numFmtId="166" fontId="2" fillId="0" borderId="16" xfId="0" applyNumberFormat="1" applyFont="1" applyBorder="1" applyAlignment="1">
      <alignment/>
    </xf>
    <xf numFmtId="165" fontId="2" fillId="0" borderId="20" xfId="0" applyNumberFormat="1" applyFont="1" applyBorder="1" applyAlignment="1">
      <alignment/>
    </xf>
    <xf numFmtId="0" fontId="2" fillId="2" borderId="13" xfId="0" applyFont="1" applyFill="1" applyBorder="1" applyAlignment="1">
      <alignment horizontal="left"/>
    </xf>
    <xf numFmtId="3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3" fontId="2" fillId="0" borderId="22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30" xfId="0" applyFont="1" applyFill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1" xfId="0" applyFont="1" applyFill="1" applyBorder="1" applyAlignment="1">
      <alignment horizontal="left"/>
    </xf>
    <xf numFmtId="0" fontId="2" fillId="0" borderId="32" xfId="0" applyFont="1" applyBorder="1" applyAlignment="1">
      <alignment/>
    </xf>
    <xf numFmtId="0" fontId="2" fillId="0" borderId="32" xfId="0" applyFont="1" applyFill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left"/>
    </xf>
    <xf numFmtId="0" fontId="6" fillId="0" borderId="30" xfId="0" applyFont="1" applyFill="1" applyBorder="1" applyAlignment="1">
      <alignment horizontal="left"/>
    </xf>
    <xf numFmtId="0" fontId="0" fillId="2" borderId="30" xfId="0" applyFont="1" applyFill="1" applyBorder="1" applyAlignment="1">
      <alignment horizontal="left"/>
    </xf>
    <xf numFmtId="0" fontId="0" fillId="0" borderId="33" xfId="0" applyFont="1" applyBorder="1" applyAlignment="1">
      <alignment horizontal="left"/>
    </xf>
    <xf numFmtId="164" fontId="2" fillId="0" borderId="34" xfId="0" applyNumberFormat="1" applyFont="1" applyFill="1" applyBorder="1" applyAlignment="1">
      <alignment/>
    </xf>
    <xf numFmtId="166" fontId="0" fillId="0" borderId="35" xfId="15" applyNumberFormat="1" applyFont="1" applyFill="1" applyBorder="1" applyAlignment="1" applyProtection="1">
      <alignment/>
      <protection/>
    </xf>
    <xf numFmtId="164" fontId="2" fillId="2" borderId="2" xfId="0" applyNumberFormat="1" applyFont="1" applyFill="1" applyBorder="1" applyAlignment="1">
      <alignment/>
    </xf>
    <xf numFmtId="164" fontId="2" fillId="2" borderId="0" xfId="0" applyNumberFormat="1" applyFont="1" applyFill="1" applyBorder="1" applyAlignment="1">
      <alignment/>
    </xf>
    <xf numFmtId="166" fontId="5" fillId="0" borderId="0" xfId="15" applyNumberFormat="1" applyFont="1" applyFill="1" applyBorder="1" applyAlignment="1" applyProtection="1">
      <alignment horizontal="center"/>
      <protection/>
    </xf>
    <xf numFmtId="166" fontId="2" fillId="0" borderId="34" xfId="15" applyNumberFormat="1" applyFont="1" applyFill="1" applyBorder="1" applyAlignment="1" applyProtection="1">
      <alignment/>
      <protection/>
    </xf>
    <xf numFmtId="166" fontId="2" fillId="0" borderId="36" xfId="15" applyNumberFormat="1" applyFont="1" applyFill="1" applyBorder="1" applyAlignment="1" applyProtection="1">
      <alignment/>
      <protection/>
    </xf>
    <xf numFmtId="165" fontId="2" fillId="0" borderId="36" xfId="15" applyFont="1" applyFill="1" applyBorder="1" applyAlignment="1" applyProtection="1">
      <alignment/>
      <protection/>
    </xf>
    <xf numFmtId="166" fontId="2" fillId="0" borderId="37" xfId="15" applyNumberFormat="1" applyFont="1" applyFill="1" applyBorder="1" applyAlignment="1" applyProtection="1">
      <alignment/>
      <protection/>
    </xf>
    <xf numFmtId="166" fontId="5" fillId="0" borderId="35" xfId="15" applyNumberFormat="1" applyFont="1" applyFill="1" applyBorder="1" applyAlignment="1" applyProtection="1">
      <alignment horizontal="center"/>
      <protection/>
    </xf>
    <xf numFmtId="165" fontId="0" fillId="0" borderId="36" xfId="15" applyFont="1" applyFill="1" applyBorder="1" applyAlignment="1" applyProtection="1">
      <alignment/>
      <protection/>
    </xf>
    <xf numFmtId="165" fontId="0" fillId="0" borderId="0" xfId="15" applyFont="1" applyFill="1" applyBorder="1" applyAlignment="1" applyProtection="1">
      <alignment/>
      <protection/>
    </xf>
    <xf numFmtId="0" fontId="2" fillId="0" borderId="3" xfId="0" applyFont="1" applyFill="1" applyBorder="1" applyAlignment="1">
      <alignment horizontal="left"/>
    </xf>
    <xf numFmtId="164" fontId="2" fillId="0" borderId="19" xfId="0" applyNumberFormat="1" applyFont="1" applyFill="1" applyBorder="1" applyAlignment="1">
      <alignment/>
    </xf>
    <xf numFmtId="164" fontId="2" fillId="0" borderId="38" xfId="0" applyNumberFormat="1" applyFont="1" applyFill="1" applyBorder="1" applyAlignment="1">
      <alignment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166" fontId="2" fillId="0" borderId="18" xfId="0" applyNumberFormat="1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164" fontId="2" fillId="0" borderId="28" xfId="0" applyNumberFormat="1" applyFont="1" applyFill="1" applyBorder="1" applyAlignment="1">
      <alignment/>
    </xf>
    <xf numFmtId="164" fontId="2" fillId="0" borderId="32" xfId="0" applyNumberFormat="1" applyFont="1" applyFill="1" applyBorder="1" applyAlignment="1">
      <alignment/>
    </xf>
    <xf numFmtId="166" fontId="0" fillId="0" borderId="30" xfId="15" applyNumberFormat="1" applyFont="1" applyFill="1" applyBorder="1" applyAlignment="1" applyProtection="1">
      <alignment/>
      <protection/>
    </xf>
    <xf numFmtId="164" fontId="2" fillId="0" borderId="31" xfId="0" applyNumberFormat="1" applyFont="1" applyFill="1" applyBorder="1" applyAlignment="1">
      <alignment/>
    </xf>
    <xf numFmtId="166" fontId="2" fillId="0" borderId="31" xfId="15" applyNumberFormat="1" applyFont="1" applyFill="1" applyBorder="1" applyAlignment="1" applyProtection="1">
      <alignment/>
      <protection/>
    </xf>
    <xf numFmtId="166" fontId="2" fillId="0" borderId="32" xfId="0" applyNumberFormat="1" applyFont="1" applyFill="1" applyBorder="1" applyAlignment="1">
      <alignment/>
    </xf>
    <xf numFmtId="166" fontId="2" fillId="0" borderId="32" xfId="0" applyNumberFormat="1" applyFont="1" applyFill="1" applyBorder="1" applyAlignment="1">
      <alignment horizontal="right"/>
    </xf>
    <xf numFmtId="166" fontId="2" fillId="0" borderId="32" xfId="0" applyNumberFormat="1" applyFont="1" applyFill="1" applyBorder="1" applyAlignment="1">
      <alignment horizontal="center"/>
    </xf>
    <xf numFmtId="166" fontId="2" fillId="0" borderId="28" xfId="15" applyNumberFormat="1" applyFont="1" applyFill="1" applyBorder="1" applyAlignment="1" applyProtection="1">
      <alignment horizontal="right"/>
      <protection/>
    </xf>
    <xf numFmtId="166" fontId="2" fillId="0" borderId="32" xfId="15" applyNumberFormat="1" applyFont="1" applyFill="1" applyBorder="1" applyAlignment="1" applyProtection="1">
      <alignment horizontal="right"/>
      <protection/>
    </xf>
    <xf numFmtId="166" fontId="0" fillId="0" borderId="49" xfId="15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workbookViewId="0" topLeftCell="A1">
      <selection activeCell="E49" sqref="E49"/>
    </sheetView>
  </sheetViews>
  <sheetFormatPr defaultColWidth="11.421875" defaultRowHeight="12.75"/>
  <cols>
    <col min="1" max="1" width="73.00390625" style="0" customWidth="1"/>
    <col min="2" max="2" width="13.8515625" style="0" customWidth="1"/>
    <col min="3" max="3" width="16.28125" style="0" customWidth="1"/>
    <col min="4" max="4" width="13.57421875" style="0" customWidth="1"/>
    <col min="5" max="5" width="18.140625" style="0" customWidth="1"/>
    <col min="6" max="16384" width="11.7109375" style="0" customWidth="1"/>
  </cols>
  <sheetData>
    <row r="1" ht="15.75">
      <c r="A1" s="28" t="s">
        <v>61</v>
      </c>
    </row>
    <row r="2" ht="15.75">
      <c r="A2" s="28" t="s">
        <v>62</v>
      </c>
    </row>
    <row r="3" spans="1:5" ht="16.5" thickBot="1">
      <c r="A3" s="1"/>
      <c r="B3" s="1"/>
      <c r="C3" s="1"/>
      <c r="D3" s="1"/>
      <c r="E3" s="1"/>
    </row>
    <row r="4" spans="1:5" ht="15.75">
      <c r="A4" s="29"/>
      <c r="B4" s="30"/>
      <c r="C4" s="30"/>
      <c r="D4" s="30"/>
      <c r="E4" s="31"/>
    </row>
    <row r="5" spans="1:5" ht="15.75" hidden="1">
      <c r="A5" s="32"/>
      <c r="B5" s="1"/>
      <c r="C5" s="1"/>
      <c r="D5" s="1"/>
      <c r="E5" s="33"/>
    </row>
    <row r="6" spans="1:5" ht="16.5" thickBot="1">
      <c r="A6" s="32" t="s">
        <v>1</v>
      </c>
      <c r="B6" s="1"/>
      <c r="C6" s="1"/>
      <c r="D6" s="1"/>
      <c r="E6" s="33"/>
    </row>
    <row r="7" spans="1:5" ht="13.5" thickBot="1">
      <c r="A7" s="59" t="s">
        <v>2</v>
      </c>
      <c r="B7" s="94" t="s">
        <v>3</v>
      </c>
      <c r="C7" s="103" t="s">
        <v>4</v>
      </c>
      <c r="D7" s="90" t="s">
        <v>58</v>
      </c>
      <c r="E7" s="91"/>
    </row>
    <row r="8" spans="1:5" ht="13.5" thickBot="1">
      <c r="A8" s="60" t="s">
        <v>5</v>
      </c>
      <c r="B8" s="54" t="s">
        <v>6</v>
      </c>
      <c r="C8" s="104" t="s">
        <v>59</v>
      </c>
      <c r="D8" s="92" t="s">
        <v>7</v>
      </c>
      <c r="E8" s="93" t="s">
        <v>8</v>
      </c>
    </row>
    <row r="9" spans="1:5" ht="13.5" thickBot="1">
      <c r="A9" s="61" t="s">
        <v>9</v>
      </c>
      <c r="B9" s="95"/>
      <c r="C9" s="105">
        <f>(+C10+C14+C16)</f>
        <v>1262861.7799999998</v>
      </c>
      <c r="D9" s="89">
        <f>(+D10+D15+D16)</f>
        <v>29789.77</v>
      </c>
      <c r="E9" s="88">
        <f>(+E10+E15+E16)</f>
        <v>6645</v>
      </c>
    </row>
    <row r="10" spans="1:5" ht="14.25" thickBot="1" thickTop="1">
      <c r="A10" s="62" t="s">
        <v>10</v>
      </c>
      <c r="B10" s="96"/>
      <c r="C10" s="106">
        <f>SUM(C11:C13)</f>
        <v>1225745.23</v>
      </c>
      <c r="D10" s="75">
        <f>SUM(D11:D13)</f>
        <v>27189.77</v>
      </c>
      <c r="E10" s="35">
        <f>SUM(E11:E13)</f>
        <v>6389</v>
      </c>
    </row>
    <row r="11" spans="1:5" ht="13.5" thickTop="1">
      <c r="A11" s="63" t="s">
        <v>11</v>
      </c>
      <c r="B11" s="97" t="s">
        <v>12</v>
      </c>
      <c r="C11" s="107">
        <v>0</v>
      </c>
      <c r="D11" s="76">
        <v>0</v>
      </c>
      <c r="E11" s="36">
        <v>0</v>
      </c>
    </row>
    <row r="12" spans="1:5" ht="12.75">
      <c r="A12" s="63" t="s">
        <v>13</v>
      </c>
      <c r="B12" s="97" t="s">
        <v>12</v>
      </c>
      <c r="C12" s="107">
        <v>19123.23</v>
      </c>
      <c r="D12" s="76">
        <v>9645.77</v>
      </c>
      <c r="E12" s="36">
        <v>236</v>
      </c>
    </row>
    <row r="13" spans="1:5" ht="12.75">
      <c r="A13" s="63" t="s">
        <v>14</v>
      </c>
      <c r="B13" s="98" t="s">
        <v>12</v>
      </c>
      <c r="C13" s="107">
        <v>1206622</v>
      </c>
      <c r="D13" s="76">
        <v>17544</v>
      </c>
      <c r="E13" s="36">
        <v>6153</v>
      </c>
    </row>
    <row r="14" spans="1:5" ht="12.75">
      <c r="A14" s="64" t="s">
        <v>15</v>
      </c>
      <c r="B14" s="99"/>
      <c r="C14" s="108">
        <f>SUM(C15)</f>
        <v>14472.91</v>
      </c>
      <c r="D14" s="77">
        <v>2600</v>
      </c>
      <c r="E14" s="37">
        <f>SUM(E15)</f>
        <v>256</v>
      </c>
    </row>
    <row r="15" spans="1:5" ht="12.75">
      <c r="A15" s="65" t="s">
        <v>16</v>
      </c>
      <c r="B15" s="98" t="s">
        <v>12</v>
      </c>
      <c r="C15" s="107">
        <v>14472.91</v>
      </c>
      <c r="D15" s="78">
        <v>2600</v>
      </c>
      <c r="E15" s="38">
        <v>256</v>
      </c>
    </row>
    <row r="16" spans="1:5" ht="12.75">
      <c r="A16" s="64" t="s">
        <v>17</v>
      </c>
      <c r="B16" s="99"/>
      <c r="C16" s="109">
        <f>SUM(C17:C18)</f>
        <v>22643.64</v>
      </c>
      <c r="D16" s="4">
        <f>SUM(D17:D18)</f>
        <v>0</v>
      </c>
      <c r="E16" s="39">
        <f>SUM(E17:E18)</f>
        <v>0</v>
      </c>
    </row>
    <row r="17" spans="1:5" ht="12.75">
      <c r="A17" s="63" t="s">
        <v>18</v>
      </c>
      <c r="B17" s="97" t="s">
        <v>12</v>
      </c>
      <c r="C17" s="107">
        <v>10765.62</v>
      </c>
      <c r="D17" s="79">
        <v>0</v>
      </c>
      <c r="E17" s="40">
        <v>0</v>
      </c>
    </row>
    <row r="18" spans="1:5" ht="12.75">
      <c r="A18" s="63" t="s">
        <v>19</v>
      </c>
      <c r="B18" s="97" t="s">
        <v>12</v>
      </c>
      <c r="C18" s="107">
        <v>11878.02</v>
      </c>
      <c r="D18" s="79"/>
      <c r="E18" s="40"/>
    </row>
    <row r="19" spans="1:5" ht="13.5" thickBot="1">
      <c r="A19" s="66" t="s">
        <v>20</v>
      </c>
      <c r="B19" s="100"/>
      <c r="C19" s="110">
        <f>SUM(C20:C31)</f>
        <v>149345</v>
      </c>
      <c r="D19" s="80">
        <f>SUM(D20:D31)</f>
        <v>3194</v>
      </c>
      <c r="E19" s="41">
        <f>SUM(E20:E31)</f>
        <v>728</v>
      </c>
    </row>
    <row r="20" spans="1:5" ht="13.5" thickTop="1">
      <c r="A20" s="63" t="s">
        <v>21</v>
      </c>
      <c r="B20" s="97" t="s">
        <v>22</v>
      </c>
      <c r="C20" s="107">
        <v>14161</v>
      </c>
      <c r="D20" s="3">
        <v>707</v>
      </c>
      <c r="E20" s="36">
        <v>103</v>
      </c>
    </row>
    <row r="21" spans="1:5" ht="12.75">
      <c r="A21" s="63" t="s">
        <v>23</v>
      </c>
      <c r="B21" s="97" t="s">
        <v>22</v>
      </c>
      <c r="C21" s="107">
        <v>58537</v>
      </c>
      <c r="D21" s="3">
        <v>1750</v>
      </c>
      <c r="E21" s="36">
        <v>433</v>
      </c>
    </row>
    <row r="22" spans="1:5" ht="12.75">
      <c r="A22" s="63" t="s">
        <v>24</v>
      </c>
      <c r="B22" s="97" t="s">
        <v>22</v>
      </c>
      <c r="C22" s="107">
        <v>764</v>
      </c>
      <c r="D22" s="3">
        <v>181</v>
      </c>
      <c r="E22" s="36">
        <v>23</v>
      </c>
    </row>
    <row r="23" spans="1:5" ht="12.75">
      <c r="A23" s="63" t="s">
        <v>25</v>
      </c>
      <c r="B23" s="97" t="s">
        <v>22</v>
      </c>
      <c r="C23" s="107">
        <v>14453</v>
      </c>
      <c r="D23" s="3">
        <v>0</v>
      </c>
      <c r="E23" s="36">
        <v>0</v>
      </c>
    </row>
    <row r="24" spans="1:5" ht="12.75">
      <c r="A24" s="63" t="s">
        <v>26</v>
      </c>
      <c r="B24" s="97" t="s">
        <v>22</v>
      </c>
      <c r="C24" s="107">
        <v>3376</v>
      </c>
      <c r="D24" s="3">
        <v>0</v>
      </c>
      <c r="E24" s="36">
        <v>0</v>
      </c>
    </row>
    <row r="25" spans="1:5" ht="12.75">
      <c r="A25" s="63" t="s">
        <v>27</v>
      </c>
      <c r="B25" s="97" t="s">
        <v>28</v>
      </c>
      <c r="C25" s="107">
        <v>241</v>
      </c>
      <c r="D25" s="3">
        <v>12</v>
      </c>
      <c r="E25" s="36">
        <v>7</v>
      </c>
    </row>
    <row r="26" spans="1:5" ht="12.75">
      <c r="A26" s="63" t="s">
        <v>29</v>
      </c>
      <c r="B26" s="97" t="s">
        <v>22</v>
      </c>
      <c r="C26" s="107">
        <v>4150</v>
      </c>
      <c r="D26" s="3">
        <v>0</v>
      </c>
      <c r="E26" s="36">
        <v>0</v>
      </c>
    </row>
    <row r="27" spans="1:5" ht="12.75">
      <c r="A27" s="63" t="s">
        <v>30</v>
      </c>
      <c r="B27" s="97" t="s">
        <v>22</v>
      </c>
      <c r="C27" s="107">
        <v>2063</v>
      </c>
      <c r="D27" s="3"/>
      <c r="E27" s="36">
        <v>0</v>
      </c>
    </row>
    <row r="28" spans="1:5" ht="12.75">
      <c r="A28" s="63" t="s">
        <v>31</v>
      </c>
      <c r="B28" s="97" t="s">
        <v>22</v>
      </c>
      <c r="C28" s="107">
        <v>1581</v>
      </c>
      <c r="D28" s="3">
        <v>37</v>
      </c>
      <c r="E28" s="40">
        <v>0</v>
      </c>
    </row>
    <row r="29" spans="1:5" ht="12.75">
      <c r="A29" s="63" t="s">
        <v>32</v>
      </c>
      <c r="B29" s="97" t="s">
        <v>28</v>
      </c>
      <c r="C29" s="107">
        <v>598</v>
      </c>
      <c r="D29" s="3"/>
      <c r="E29" s="40"/>
    </row>
    <row r="30" spans="1:5" ht="12.75">
      <c r="A30" s="63" t="s">
        <v>33</v>
      </c>
      <c r="B30" s="97" t="s">
        <v>22</v>
      </c>
      <c r="C30" s="107">
        <v>33665</v>
      </c>
      <c r="D30" s="3">
        <v>0</v>
      </c>
      <c r="E30" s="42">
        <v>0</v>
      </c>
    </row>
    <row r="31" spans="1:5" ht="12.75">
      <c r="A31" s="63" t="s">
        <v>34</v>
      </c>
      <c r="B31" s="98" t="s">
        <v>22</v>
      </c>
      <c r="C31" s="107">
        <v>15756</v>
      </c>
      <c r="D31" s="3">
        <v>507</v>
      </c>
      <c r="E31" s="42">
        <v>162</v>
      </c>
    </row>
    <row r="32" spans="1:5" ht="13.5" thickBot="1">
      <c r="A32" s="67" t="s">
        <v>35</v>
      </c>
      <c r="B32" s="100"/>
      <c r="C32" s="111">
        <f>SUM(C33:C33)</f>
        <v>23867</v>
      </c>
      <c r="D32" s="81">
        <f>SUM(D33:D33)</f>
        <v>346</v>
      </c>
      <c r="E32" s="44">
        <f>SUM(E33:E33)</f>
        <v>122</v>
      </c>
    </row>
    <row r="33" spans="1:5" ht="13.5" thickTop="1">
      <c r="A33" s="63" t="s">
        <v>36</v>
      </c>
      <c r="B33" s="98" t="s">
        <v>28</v>
      </c>
      <c r="C33" s="107">
        <v>23867</v>
      </c>
      <c r="D33" s="3">
        <v>346</v>
      </c>
      <c r="E33" s="42">
        <v>122</v>
      </c>
    </row>
    <row r="34" spans="1:5" ht="13.5" thickBot="1">
      <c r="A34" s="68" t="s">
        <v>37</v>
      </c>
      <c r="B34" s="101"/>
      <c r="C34" s="112">
        <v>0</v>
      </c>
      <c r="D34" s="82"/>
      <c r="E34" s="45"/>
    </row>
    <row r="35" spans="1:5" ht="14.25" thickBot="1" thickTop="1">
      <c r="A35" s="69" t="s">
        <v>38</v>
      </c>
      <c r="B35" s="100" t="s">
        <v>0</v>
      </c>
      <c r="C35" s="113">
        <f>SUM(C36:C44)</f>
        <v>343793</v>
      </c>
      <c r="D35" s="83">
        <f>SUM(D38:D46)</f>
        <v>5</v>
      </c>
      <c r="E35" s="46">
        <f>SUM(E38:E46)</f>
        <v>1</v>
      </c>
    </row>
    <row r="36" spans="1:5" ht="13.5" thickTop="1">
      <c r="A36" s="70" t="s">
        <v>39</v>
      </c>
      <c r="B36" s="97"/>
      <c r="C36" s="70"/>
      <c r="D36" s="3"/>
      <c r="E36" s="40"/>
    </row>
    <row r="37" spans="1:5" ht="12.75">
      <c r="A37" s="70" t="s">
        <v>40</v>
      </c>
      <c r="B37" s="97"/>
      <c r="C37" s="70"/>
      <c r="D37" s="3"/>
      <c r="E37" s="40"/>
    </row>
    <row r="38" spans="1:5" ht="12.75">
      <c r="A38" s="71" t="s">
        <v>41</v>
      </c>
      <c r="B38" s="97" t="s">
        <v>28</v>
      </c>
      <c r="C38" s="107">
        <v>3277</v>
      </c>
      <c r="D38" s="3">
        <v>5</v>
      </c>
      <c r="E38" s="36">
        <v>1</v>
      </c>
    </row>
    <row r="39" spans="1:5" ht="12.75">
      <c r="A39" s="71" t="s">
        <v>42</v>
      </c>
      <c r="B39" s="97" t="s">
        <v>12</v>
      </c>
      <c r="C39" s="107">
        <v>4707</v>
      </c>
      <c r="D39" s="3">
        <v>0</v>
      </c>
      <c r="E39" s="42"/>
    </row>
    <row r="40" spans="1:5" ht="12.75">
      <c r="A40" s="71" t="s">
        <v>43</v>
      </c>
      <c r="B40" s="97" t="s">
        <v>28</v>
      </c>
      <c r="C40" s="107">
        <v>930</v>
      </c>
      <c r="D40" s="3">
        <v>0</v>
      </c>
      <c r="E40" s="42">
        <v>0</v>
      </c>
    </row>
    <row r="41" spans="1:5" ht="12.75">
      <c r="A41" s="70" t="s">
        <v>44</v>
      </c>
      <c r="B41" s="97"/>
      <c r="C41" s="70"/>
      <c r="D41" s="3"/>
      <c r="E41" s="42"/>
    </row>
    <row r="42" spans="1:5" ht="14.25">
      <c r="A42" s="72"/>
      <c r="B42" s="97"/>
      <c r="C42" s="72"/>
      <c r="D42" s="3"/>
      <c r="E42" s="42"/>
    </row>
    <row r="43" spans="1:5" ht="12.75">
      <c r="A43" s="73" t="s">
        <v>45</v>
      </c>
      <c r="B43" s="97" t="s">
        <v>22</v>
      </c>
      <c r="C43" s="107">
        <v>183629</v>
      </c>
      <c r="D43" s="84">
        <v>0</v>
      </c>
      <c r="E43" s="36">
        <v>0</v>
      </c>
    </row>
    <row r="44" spans="1:5" ht="12.75">
      <c r="A44" s="73" t="s">
        <v>46</v>
      </c>
      <c r="B44" s="97" t="s">
        <v>22</v>
      </c>
      <c r="C44" s="107">
        <v>151250</v>
      </c>
      <c r="D44" s="15"/>
      <c r="E44" s="42">
        <v>0</v>
      </c>
    </row>
    <row r="45" spans="1:5" ht="13.5" thickBot="1">
      <c r="A45" s="68" t="s">
        <v>47</v>
      </c>
      <c r="B45" s="43"/>
      <c r="C45" s="114">
        <f>SUM(C46:C46)</f>
        <v>0</v>
      </c>
      <c r="D45" s="85"/>
      <c r="E45" s="47"/>
    </row>
    <row r="46" spans="1:5" ht="14.25" thickBot="1" thickTop="1">
      <c r="A46" s="74" t="s">
        <v>48</v>
      </c>
      <c r="B46" s="102" t="s">
        <v>28</v>
      </c>
      <c r="C46" s="115">
        <v>0</v>
      </c>
      <c r="D46" s="86" t="s">
        <v>0</v>
      </c>
      <c r="E46" s="48"/>
    </row>
    <row r="47" spans="1:5" ht="12.75">
      <c r="A47" s="49"/>
      <c r="B47" s="5"/>
      <c r="C47" s="87"/>
      <c r="D47" s="6">
        <v>0</v>
      </c>
      <c r="E47" s="50">
        <v>0</v>
      </c>
    </row>
    <row r="48" spans="1:5" ht="12.75">
      <c r="A48" s="34" t="s">
        <v>49</v>
      </c>
      <c r="B48" s="7" t="s">
        <v>0</v>
      </c>
      <c r="C48" s="8">
        <f>(+C45+C35+C32+C19+C9)</f>
        <v>1779866.7799999998</v>
      </c>
      <c r="D48" s="9">
        <v>0</v>
      </c>
      <c r="E48" s="51">
        <v>0</v>
      </c>
    </row>
    <row r="49" spans="1:5" ht="12.75">
      <c r="A49" s="52" t="s">
        <v>0</v>
      </c>
      <c r="B49" s="10"/>
      <c r="C49" s="11"/>
      <c r="D49" s="12">
        <f>SUM(+D9+D32++D35+D34+D45+D19)</f>
        <v>33334.770000000004</v>
      </c>
      <c r="E49" s="53">
        <f>SUM(+E9+E32++E35+E34+E45+E19)</f>
        <v>7496</v>
      </c>
    </row>
    <row r="50" spans="1:5" ht="12.75">
      <c r="A50" s="34" t="s">
        <v>0</v>
      </c>
      <c r="B50" s="10"/>
      <c r="C50" s="11"/>
      <c r="D50" s="13"/>
      <c r="E50" s="53">
        <f>SUM(D49:E49)</f>
        <v>40830.770000000004</v>
      </c>
    </row>
    <row r="51" spans="1:5" ht="13.5" thickBot="1">
      <c r="A51" s="54"/>
      <c r="B51" s="55"/>
      <c r="C51" s="56"/>
      <c r="D51" s="57"/>
      <c r="E51" s="58"/>
    </row>
    <row r="52" spans="1:5" ht="13.5" thickBot="1">
      <c r="A52" s="14"/>
      <c r="B52" s="10"/>
      <c r="C52" s="10"/>
      <c r="D52" s="10"/>
      <c r="E52" s="10"/>
    </row>
    <row r="53" spans="1:5" ht="12.75">
      <c r="A53" s="16" t="s">
        <v>50</v>
      </c>
      <c r="B53" s="17">
        <f>SUM(B54:B57)</f>
        <v>93371</v>
      </c>
      <c r="C53" s="6"/>
      <c r="D53" s="6"/>
      <c r="E53" s="6"/>
    </row>
    <row r="54" spans="1:5" ht="12.75">
      <c r="A54" s="18" t="s">
        <v>51</v>
      </c>
      <c r="B54" s="19">
        <v>48827</v>
      </c>
      <c r="C54" s="20" t="s">
        <v>0</v>
      </c>
      <c r="D54" s="3"/>
      <c r="E54" s="3"/>
    </row>
    <row r="55" spans="1:5" ht="12.75">
      <c r="A55" s="21" t="s">
        <v>52</v>
      </c>
      <c r="B55" s="19">
        <v>2875</v>
      </c>
      <c r="C55" s="3"/>
      <c r="D55" s="3"/>
      <c r="E55" s="3"/>
    </row>
    <row r="56" spans="1:5" ht="12.75">
      <c r="A56" s="2" t="s">
        <v>53</v>
      </c>
      <c r="B56" s="19">
        <v>41669</v>
      </c>
      <c r="C56" s="3"/>
      <c r="D56" s="3"/>
      <c r="E56" s="3"/>
    </row>
    <row r="57" spans="1:5" ht="12.75">
      <c r="A57" s="22" t="s">
        <v>54</v>
      </c>
      <c r="B57" s="23">
        <v>0</v>
      </c>
      <c r="C57" s="3"/>
      <c r="D57" s="3"/>
      <c r="E57" s="3"/>
    </row>
    <row r="58" spans="1:2" ht="12.75">
      <c r="A58" s="24"/>
      <c r="B58" t="s">
        <v>0</v>
      </c>
    </row>
    <row r="59" spans="1:5" ht="12.75">
      <c r="A59" s="25" t="s">
        <v>60</v>
      </c>
      <c r="B59" s="26"/>
      <c r="C59" s="26"/>
      <c r="D59" s="26"/>
      <c r="E59" s="26"/>
    </row>
    <row r="60" spans="1:5" ht="12.75">
      <c r="A60" s="27" t="s">
        <v>55</v>
      </c>
      <c r="B60" s="26"/>
      <c r="C60" s="26"/>
      <c r="D60" s="26"/>
      <c r="E60" s="26"/>
    </row>
    <row r="61" spans="1:5" ht="12.75">
      <c r="A61" s="27" t="s">
        <v>56</v>
      </c>
      <c r="B61" s="26"/>
      <c r="C61" s="26"/>
      <c r="D61" s="26"/>
      <c r="E61" s="26"/>
    </row>
    <row r="62" spans="1:5" ht="12.75">
      <c r="A62" s="27" t="s">
        <v>57</v>
      </c>
      <c r="B62" s="26"/>
      <c r="C62" s="26"/>
      <c r="D62" s="26"/>
      <c r="E62" s="26"/>
    </row>
    <row r="63" ht="12.75">
      <c r="A63" t="s">
        <v>0</v>
      </c>
    </row>
  </sheetData>
  <mergeCells count="1">
    <mergeCell ref="D7:E7"/>
  </mergeCells>
  <printOptions/>
  <pageMargins left="1.96875" right="0.7875" top="0.7875" bottom="0.7875" header="0.5118055555555556" footer="0.5118055555555556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