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8380" windowHeight="11895"/>
  </bookViews>
  <sheets>
    <sheet name="Planilla 1.4 " sheetId="1" r:id="rId1"/>
  </sheets>
  <calcPr calcId="125725"/>
</workbook>
</file>

<file path=xl/calcChain.xml><?xml version="1.0" encoding="utf-8"?>
<calcChain xmlns="http://schemas.openxmlformats.org/spreadsheetml/2006/main">
  <c r="Z89" i="1"/>
  <c r="Y89"/>
  <c r="X89"/>
  <c r="W89"/>
  <c r="V89"/>
  <c r="Z88"/>
  <c r="Y88"/>
  <c r="X88"/>
  <c r="W88"/>
  <c r="V88"/>
  <c r="Z87"/>
  <c r="Y87"/>
  <c r="X87"/>
  <c r="W87"/>
  <c r="V87"/>
  <c r="Z86"/>
  <c r="Y86"/>
  <c r="X86"/>
  <c r="W86"/>
  <c r="V86"/>
  <c r="Z85"/>
  <c r="Y85"/>
  <c r="X85"/>
  <c r="W85"/>
  <c r="V85"/>
  <c r="Z84"/>
  <c r="Y84"/>
  <c r="X84"/>
  <c r="W84"/>
  <c r="V84"/>
  <c r="Z83"/>
  <c r="Y83"/>
  <c r="X83"/>
  <c r="W83"/>
  <c r="V83"/>
  <c r="Z82"/>
  <c r="X82"/>
  <c r="W82"/>
  <c r="V82"/>
  <c r="Z81"/>
  <c r="Y81"/>
  <c r="X81"/>
  <c r="W81"/>
  <c r="V81"/>
  <c r="Z80"/>
  <c r="Y80"/>
  <c r="X80"/>
  <c r="W80"/>
  <c r="V80"/>
  <c r="Z79"/>
  <c r="Y79"/>
  <c r="X79"/>
  <c r="W79"/>
  <c r="V79"/>
  <c r="Z78"/>
  <c r="Y78"/>
  <c r="X78"/>
  <c r="W78"/>
  <c r="V78"/>
  <c r="Z77"/>
  <c r="Y77"/>
  <c r="X77"/>
  <c r="W77"/>
  <c r="V77"/>
  <c r="Y76"/>
  <c r="X76"/>
  <c r="W76"/>
  <c r="V76"/>
  <c r="Y75"/>
  <c r="X75"/>
  <c r="W75"/>
  <c r="V75"/>
  <c r="Y74"/>
  <c r="X74"/>
  <c r="W74"/>
  <c r="V74"/>
  <c r="Y73"/>
  <c r="X73"/>
  <c r="W73"/>
  <c r="V73"/>
  <c r="Y72"/>
  <c r="X72"/>
  <c r="W72"/>
  <c r="V72"/>
  <c r="Y71"/>
  <c r="X71"/>
  <c r="W71"/>
  <c r="V71"/>
  <c r="Y70"/>
  <c r="X70"/>
  <c r="W70"/>
  <c r="V70"/>
  <c r="Y69"/>
  <c r="X69"/>
  <c r="W69"/>
  <c r="V69"/>
  <c r="Y68"/>
  <c r="X68"/>
  <c r="Y67"/>
  <c r="X67"/>
  <c r="W67"/>
  <c r="V67"/>
  <c r="Y66"/>
  <c r="X66"/>
  <c r="W66"/>
  <c r="V66"/>
  <c r="Y65"/>
  <c r="X65"/>
  <c r="W65"/>
  <c r="V65"/>
  <c r="Z64"/>
  <c r="Y64"/>
  <c r="X64"/>
  <c r="W64"/>
  <c r="V64"/>
  <c r="Z63"/>
  <c r="Y63"/>
  <c r="X63"/>
  <c r="W63"/>
  <c r="V63"/>
  <c r="Z62"/>
  <c r="Y62"/>
  <c r="X62"/>
  <c r="Z61"/>
  <c r="Y61"/>
  <c r="X61"/>
  <c r="W61"/>
  <c r="V61"/>
  <c r="Y60"/>
  <c r="X60"/>
  <c r="W60"/>
  <c r="V60"/>
  <c r="Z59"/>
  <c r="Y59"/>
  <c r="X59"/>
  <c r="W59"/>
  <c r="V59"/>
  <c r="Z58"/>
  <c r="Y58"/>
  <c r="X58"/>
  <c r="W58"/>
  <c r="V58"/>
  <c r="Z57"/>
  <c r="Y57"/>
  <c r="X57"/>
  <c r="W57"/>
  <c r="V57"/>
  <c r="Y56"/>
  <c r="X56"/>
  <c r="W56"/>
  <c r="W62" s="1"/>
  <c r="V56"/>
  <c r="V62" s="1"/>
  <c r="Z55"/>
  <c r="Y55"/>
  <c r="X55"/>
  <c r="W55"/>
  <c r="V55"/>
  <c r="Z54"/>
  <c r="Y54"/>
  <c r="X54"/>
  <c r="W54"/>
  <c r="V54"/>
  <c r="Z53"/>
  <c r="Y53"/>
  <c r="X53"/>
  <c r="W53"/>
  <c r="V53"/>
  <c r="Z52"/>
  <c r="Y52"/>
  <c r="X52"/>
  <c r="W52"/>
  <c r="V52"/>
  <c r="Z51"/>
  <c r="Y51"/>
  <c r="X51"/>
  <c r="W51"/>
  <c r="V51"/>
  <c r="Z50"/>
  <c r="Y50"/>
  <c r="X50"/>
  <c r="W50"/>
  <c r="V50"/>
  <c r="Z49"/>
  <c r="Y49"/>
  <c r="X49"/>
  <c r="W49"/>
  <c r="V49"/>
  <c r="Z48"/>
  <c r="Y48"/>
  <c r="X48"/>
  <c r="W48"/>
  <c r="V48"/>
  <c r="Z47"/>
  <c r="Y47"/>
  <c r="X47"/>
  <c r="W47"/>
  <c r="V47"/>
  <c r="Z46"/>
  <c r="Y46"/>
  <c r="X46"/>
  <c r="W46"/>
  <c r="V46"/>
  <c r="Y45"/>
  <c r="X45"/>
  <c r="W45"/>
  <c r="V45"/>
  <c r="Y44"/>
  <c r="X44"/>
  <c r="W44"/>
  <c r="V44"/>
  <c r="Y43"/>
  <c r="X43"/>
  <c r="W43"/>
  <c r="V43"/>
  <c r="Y42"/>
  <c r="X42"/>
  <c r="W42"/>
  <c r="V42"/>
  <c r="Z41"/>
  <c r="Y41"/>
  <c r="X41"/>
  <c r="W41"/>
  <c r="V41"/>
  <c r="Z40"/>
  <c r="X40"/>
  <c r="W40"/>
  <c r="Z39"/>
  <c r="Y39"/>
  <c r="X39"/>
  <c r="W39"/>
  <c r="V39"/>
  <c r="Z38"/>
  <c r="Y38"/>
  <c r="X38"/>
  <c r="W38"/>
  <c r="V38"/>
  <c r="Z37"/>
  <c r="Y37"/>
  <c r="X37"/>
  <c r="W37"/>
  <c r="V37"/>
  <c r="Z36"/>
  <c r="Y36"/>
  <c r="X36"/>
  <c r="W36"/>
  <c r="V36"/>
  <c r="Z35"/>
  <c r="Y35"/>
  <c r="X35"/>
  <c r="W35"/>
  <c r="V35"/>
  <c r="Z34"/>
  <c r="Y34"/>
  <c r="X34"/>
  <c r="W34"/>
  <c r="V34"/>
  <c r="Z33"/>
  <c r="Y33"/>
  <c r="X33"/>
  <c r="W33"/>
  <c r="V33"/>
  <c r="Z32"/>
  <c r="Y32"/>
  <c r="X32"/>
  <c r="W32"/>
  <c r="V32"/>
  <c r="Z31"/>
  <c r="Y31"/>
  <c r="X31"/>
  <c r="W31"/>
  <c r="V31"/>
  <c r="Z30"/>
  <c r="Y30"/>
  <c r="X30"/>
  <c r="W30"/>
  <c r="V30"/>
  <c r="Z29"/>
  <c r="Y29"/>
  <c r="X29"/>
  <c r="W29"/>
  <c r="V29"/>
  <c r="Z28"/>
  <c r="Y28"/>
  <c r="X28"/>
  <c r="W28"/>
  <c r="V28"/>
  <c r="Z27"/>
  <c r="Y27"/>
  <c r="X27"/>
  <c r="W27"/>
  <c r="V27"/>
  <c r="Y26"/>
  <c r="X26"/>
  <c r="W26"/>
  <c r="V26"/>
  <c r="Y25"/>
  <c r="X25"/>
  <c r="W25"/>
  <c r="V25"/>
  <c r="Y24"/>
  <c r="X24"/>
  <c r="W24"/>
  <c r="V24"/>
  <c r="Y23"/>
  <c r="X23"/>
  <c r="W23"/>
  <c r="V23"/>
  <c r="Y22"/>
  <c r="X22"/>
  <c r="W22"/>
  <c r="V22"/>
  <c r="Y21"/>
  <c r="X21"/>
  <c r="W21"/>
  <c r="V21"/>
  <c r="Y20"/>
  <c r="X20"/>
  <c r="W20"/>
  <c r="V20"/>
  <c r="Y19"/>
  <c r="X19"/>
  <c r="W19"/>
  <c r="V19"/>
  <c r="Y18"/>
  <c r="X18"/>
  <c r="W18"/>
  <c r="V18"/>
  <c r="Y17"/>
  <c r="X17"/>
  <c r="W17"/>
  <c r="V17"/>
  <c r="Y16"/>
  <c r="X16"/>
  <c r="W16"/>
  <c r="V16"/>
  <c r="O6"/>
  <c r="T6" s="1"/>
  <c r="Y6" s="1"/>
  <c r="J6"/>
  <c r="U5"/>
  <c r="Z5" s="1"/>
  <c r="P5"/>
  <c r="K5"/>
</calcChain>
</file>

<file path=xl/sharedStrings.xml><?xml version="1.0" encoding="utf-8"?>
<sst xmlns="http://schemas.openxmlformats.org/spreadsheetml/2006/main" count="153" uniqueCount="99">
  <si>
    <t>GOBIERNO DE LA PROVINCIA DE SAN JUAN</t>
  </si>
  <si>
    <t>MINISTERIO DE HACIENDA Y FINANZAS</t>
  </si>
  <si>
    <t>ADMINISTRACION PUBLICA NO FINANCIERA - PROVINCIA DE SAN JUAN</t>
  </si>
  <si>
    <t>ANEXO I, ARTICULO 7º DE LA REGLAMENTACION</t>
  </si>
  <si>
    <t>ESQUEMA AHORRO - INVERSION - FINANCIAMIENTO</t>
  </si>
  <si>
    <t>Planilla 1.4</t>
  </si>
  <si>
    <t>En Pesos Corrientes</t>
  </si>
  <si>
    <t>Acumulado MARZO 2019</t>
  </si>
  <si>
    <t xml:space="preserve">Etapas Crédito Presupuestario -Crédito Original - Crédito </t>
  </si>
  <si>
    <t>Provisorio</t>
  </si>
  <si>
    <t xml:space="preserve">Vigente - Devengado - Pagado del Ejercicio - </t>
  </si>
  <si>
    <t>Pagado ejercicios Anteriores</t>
  </si>
  <si>
    <t>CONCEPTO</t>
  </si>
  <si>
    <t>ADMINISTRACION PUBLICA NO FINANCIERA</t>
  </si>
  <si>
    <t xml:space="preserve">TOTAL </t>
  </si>
  <si>
    <t>ADMINISTRACION</t>
  </si>
  <si>
    <t xml:space="preserve">ORGANISMOS </t>
  </si>
  <si>
    <t>PODERES</t>
  </si>
  <si>
    <t>FONDOS</t>
  </si>
  <si>
    <t>CENTRAL</t>
  </si>
  <si>
    <t>DESCENTRALIZADOS</t>
  </si>
  <si>
    <t>ESPECIALES</t>
  </si>
  <si>
    <t>FIDUCIARIOS</t>
  </si>
  <si>
    <t xml:space="preserve">5=1+2+3+4 </t>
  </si>
  <si>
    <t>Crédito</t>
  </si>
  <si>
    <t>Devengado</t>
  </si>
  <si>
    <t>Pagado</t>
  </si>
  <si>
    <t>Original</t>
  </si>
  <si>
    <t>Vigente</t>
  </si>
  <si>
    <t>del Ejercicio</t>
  </si>
  <si>
    <t>de Ejercicios Ant.</t>
  </si>
  <si>
    <t>I- INGRESOS CORRIENTES</t>
  </si>
  <si>
    <t>* Tributarios</t>
  </si>
  <si>
    <t xml:space="preserve">    - De orígen Provincial</t>
  </si>
  <si>
    <t xml:space="preserve">   - De Orígen Nacional</t>
  </si>
  <si>
    <t>* Contribuciones a la Seguridad Social</t>
  </si>
  <si>
    <t>* No Tributarios</t>
  </si>
  <si>
    <t xml:space="preserve">  - Regalías   </t>
  </si>
  <si>
    <t xml:space="preserve">  - Otros No Tributarios</t>
  </si>
  <si>
    <t>* Vta. Bienes y Serv. De la Adm.Públ.</t>
  </si>
  <si>
    <t>* Rentas de la Propiedad (  sin  regalías)</t>
  </si>
  <si>
    <t>* Transferencias Corrientes</t>
  </si>
  <si>
    <t>II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</si>
  <si>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</si>
  <si>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</si>
  <si>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</si>
  <si>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</si>
  <si>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</si>
  <si>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</si>
  <si>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 xml:space="preserve">  - Al sector privado</t>
  </si>
  <si>
    <t xml:space="preserve">  - Al Sector Público</t>
  </si>
  <si>
    <r>
      <t xml:space="preserve">    • </t>
    </r>
    <r>
      <rPr>
        <sz val="8"/>
        <rFont val="Arial"/>
        <family val="2"/>
      </rPr>
      <t>A Municipios</t>
    </r>
  </si>
  <si>
    <r>
      <t xml:space="preserve">    • </t>
    </r>
    <r>
      <rPr>
        <sz val="8"/>
        <rFont val="Arial"/>
        <family val="2"/>
      </rPr>
      <t>Otros del Sector público</t>
    </r>
  </si>
  <si>
    <t xml:space="preserve">  - Al Sector Externo</t>
  </si>
  <si>
    <t>* Crédito adicionales Corrientes</t>
  </si>
  <si>
    <t>III - RESULTADO ECONOMICO ( I - II )</t>
  </si>
  <si>
    <t>IV - INGRESOS DE CAPITAL</t>
  </si>
  <si>
    <t>* Recursos Propios de Capital</t>
  </si>
  <si>
    <t>* Transferencias de Capital</t>
  </si>
  <si>
    <t>* Disminución de la Inv. Financiera</t>
  </si>
  <si>
    <t>V- GASTOS DE CAPITAL</t>
  </si>
  <si>
    <t>* Inversión Real Directa</t>
  </si>
  <si>
    <t xml:space="preserve">    , A Municipios</t>
  </si>
  <si>
    <t xml:space="preserve">    , Otros del Sector público</t>
  </si>
  <si>
    <t>* Inversión Financiera (Prést. LPsect.púb.Empres y Muni-y Priv)</t>
  </si>
  <si>
    <t>* Crédito adicionales de Capital</t>
  </si>
  <si>
    <t>VI - INGRESOS TOTALES  ( I + IV )</t>
  </si>
  <si>
    <t>VII - GASTOS TOTALES ( II + V )</t>
  </si>
  <si>
    <t>VIII - GASTOS PRIMARIOS (VII - Rentas de la Propiedad)</t>
  </si>
  <si>
    <t>IX - RESULTADO FINANCIERO PREVIO A FIGURATIV.(VI-VII)</t>
  </si>
  <si>
    <t>X - CONTRIBUCIONES FIGURATIVAS</t>
  </si>
  <si>
    <t>XI - GASTOS FIGURATIVOS</t>
  </si>
  <si>
    <t>XII - RESULTADO PRIMARIO (VI - VIII )</t>
  </si>
  <si>
    <t>XIII - RESULTADO FINANCIERO (IX+X-XI)</t>
  </si>
  <si>
    <t>XIV - FUENTES FINANCIERAS</t>
  </si>
  <si>
    <t>*  Disminución de la Inversión Financiera</t>
  </si>
  <si>
    <t xml:space="preserve">  - Uso del Fondo Anticíclico</t>
  </si>
  <si>
    <t xml:space="preserve">  - Otros</t>
  </si>
  <si>
    <t xml:space="preserve">  - VARIACIÓN DE DISPONIBILIDADES</t>
  </si>
  <si>
    <t>* Endeudamiento Público é Incremento de Otros Pasivos</t>
  </si>
  <si>
    <t xml:space="preserve">  - Colocación de Títulos Públicos</t>
  </si>
  <si>
    <t xml:space="preserve">  - Obtención de Préstamos de Organismos Internacionales</t>
  </si>
  <si>
    <t xml:space="preserve">  - Obtención de Otros Préstamos</t>
  </si>
  <si>
    <t xml:space="preserve">  - Incremento de Otros pasivos</t>
  </si>
  <si>
    <t xml:space="preserve">       Préstamos internos en la Adm. Publ. Prov.</t>
  </si>
  <si>
    <t xml:space="preserve">  - Incremento de Otros pasivos (Variación Deuda Flotante )</t>
  </si>
  <si>
    <t>* Contribuciones Figutativas para Aplicaciones Financieras</t>
  </si>
  <si>
    <t>XV - APLICACIONES FINANCIERAS</t>
  </si>
  <si>
    <t>* Inversión Financiera</t>
  </si>
  <si>
    <t xml:space="preserve">  - Integración del Fondo Anticíclico</t>
  </si>
  <si>
    <t xml:space="preserve">        Otros (Variación de Disponibilidades)</t>
  </si>
  <si>
    <t xml:space="preserve">        Otros   </t>
  </si>
  <si>
    <t xml:space="preserve">        Préstamos Internos en la Adm. Públ. Prov</t>
  </si>
  <si>
    <t>* Amortización de Deudas y Disminución de Otros Pasivos</t>
  </si>
  <si>
    <t xml:space="preserve">  - Amortización de títulos Públicos  (Ley 6606)</t>
  </si>
  <si>
    <t xml:space="preserve">  - Devolución de Préstamos de Organismos Internacionales</t>
  </si>
  <si>
    <t xml:space="preserve">  - Devolución de Otros Préstamos </t>
  </si>
  <si>
    <t xml:space="preserve">  - Disminución de Otros pasivos </t>
  </si>
  <si>
    <t>* Gastos Figurativos para Aplicaciones Financieras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</si>
</sst>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mm/yy"/>
    <numFmt numFmtId="165" formatCode="#,##0\ ;&quot; -&quot;#,##0\ ;&quot; -&quot;#\ ;@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sz val="8"/>
      <name val="Lucida Sans Unicode"/>
      <family val="2"/>
    </font>
    <font>
      <sz val="11"/>
      <name val="Arial"/>
      <family val="2"/>
    </font>
    <font>
      <sz val="1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Border="1"/>
    <xf numFmtId="0" fontId="4" fillId="0" borderId="0" xfId="0" applyFo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0" fontId="4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3" fillId="0" borderId="1" xfId="0" applyNumberFormat="1" applyFont="1" applyFill="1" applyBorder="1"/>
    <xf numFmtId="3" fontId="3" fillId="0" borderId="17" xfId="2" applyNumberFormat="1" applyFont="1" applyFill="1" applyBorder="1"/>
    <xf numFmtId="3" fontId="8" fillId="2" borderId="8" xfId="2" applyNumberFormat="1" applyFont="1" applyFill="1" applyBorder="1"/>
    <xf numFmtId="3" fontId="3" fillId="0" borderId="8" xfId="0" applyNumberFormat="1" applyFont="1" applyFill="1" applyBorder="1"/>
    <xf numFmtId="3" fontId="3" fillId="0" borderId="18" xfId="0" applyNumberFormat="1" applyFont="1" applyFill="1" applyBorder="1"/>
    <xf numFmtId="3" fontId="3" fillId="3" borderId="19" xfId="0" applyNumberFormat="1" applyFont="1" applyFill="1" applyBorder="1"/>
    <xf numFmtId="3" fontId="3" fillId="3" borderId="20" xfId="0" applyNumberFormat="1" applyFont="1" applyFill="1" applyBorder="1"/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3" fontId="3" fillId="3" borderId="21" xfId="0" applyNumberFormat="1" applyFont="1" applyFill="1" applyBorder="1"/>
    <xf numFmtId="3" fontId="3" fillId="0" borderId="22" xfId="0" applyNumberFormat="1" applyFont="1" applyFill="1" applyBorder="1"/>
    <xf numFmtId="3" fontId="3" fillId="0" borderId="23" xfId="2" applyNumberFormat="1" applyFont="1" applyFill="1" applyBorder="1"/>
    <xf numFmtId="3" fontId="3" fillId="0" borderId="24" xfId="2" applyNumberFormat="1" applyFont="1" applyFill="1" applyBorder="1"/>
    <xf numFmtId="3" fontId="3" fillId="0" borderId="24" xfId="0" applyNumberFormat="1" applyFont="1" applyFill="1" applyBorder="1"/>
    <xf numFmtId="3" fontId="3" fillId="0" borderId="6" xfId="2" applyNumberFormat="1" applyFont="1" applyFill="1" applyBorder="1"/>
    <xf numFmtId="3" fontId="3" fillId="3" borderId="25" xfId="0" applyNumberFormat="1" applyFont="1" applyFill="1" applyBorder="1"/>
    <xf numFmtId="3" fontId="3" fillId="3" borderId="16" xfId="0" applyNumberFormat="1" applyFont="1" applyFill="1" applyBorder="1"/>
    <xf numFmtId="3" fontId="3" fillId="3" borderId="26" xfId="0" applyNumberFormat="1" applyFont="1" applyFill="1" applyBorder="1"/>
    <xf numFmtId="3" fontId="3" fillId="0" borderId="23" xfId="0" applyNumberFormat="1" applyFont="1" applyFill="1" applyBorder="1"/>
    <xf numFmtId="3" fontId="9" fillId="0" borderId="22" xfId="0" applyNumberFormat="1" applyFont="1" applyFill="1" applyBorder="1"/>
    <xf numFmtId="3" fontId="3" fillId="0" borderId="24" xfId="3" applyNumberFormat="1" applyFont="1" applyFill="1" applyBorder="1"/>
    <xf numFmtId="3" fontId="3" fillId="3" borderId="13" xfId="0" applyNumberFormat="1" applyFont="1" applyFill="1" applyBorder="1"/>
    <xf numFmtId="3" fontId="3" fillId="3" borderId="27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3" fontId="3" fillId="0" borderId="21" xfId="0" applyNumberFormat="1" applyFont="1" applyFill="1" applyBorder="1"/>
    <xf numFmtId="3" fontId="3" fillId="0" borderId="8" xfId="0" applyNumberFormat="1" applyFont="1" applyBorder="1"/>
    <xf numFmtId="3" fontId="3" fillId="0" borderId="28" xfId="0" applyNumberFormat="1" applyFont="1" applyBorder="1"/>
    <xf numFmtId="3" fontId="3" fillId="0" borderId="7" xfId="0" applyNumberFormat="1" applyFont="1" applyBorder="1"/>
    <xf numFmtId="3" fontId="3" fillId="0" borderId="29" xfId="0" applyNumberFormat="1" applyFont="1" applyFill="1" applyBorder="1"/>
    <xf numFmtId="3" fontId="3" fillId="0" borderId="13" xfId="0" applyNumberFormat="1" applyFont="1" applyFill="1" applyBorder="1"/>
    <xf numFmtId="3" fontId="3" fillId="0" borderId="30" xfId="0" applyNumberFormat="1" applyFont="1" applyFill="1" applyBorder="1"/>
    <xf numFmtId="3" fontId="3" fillId="0" borderId="31" xfId="0" applyNumberFormat="1" applyFont="1" applyFill="1" applyBorder="1"/>
    <xf numFmtId="3" fontId="3" fillId="0" borderId="31" xfId="0" applyNumberFormat="1" applyFont="1" applyBorder="1"/>
    <xf numFmtId="3" fontId="3" fillId="0" borderId="25" xfId="0" applyNumberFormat="1" applyFont="1" applyFill="1" applyBorder="1"/>
    <xf numFmtId="3" fontId="3" fillId="0" borderId="16" xfId="0" applyNumberFormat="1" applyFont="1" applyFill="1" applyBorder="1"/>
    <xf numFmtId="165" fontId="3" fillId="0" borderId="24" xfId="1" applyNumberFormat="1" applyFont="1" applyBorder="1" applyAlignment="1">
      <alignment horizontal="right"/>
    </xf>
    <xf numFmtId="3" fontId="3" fillId="0" borderId="26" xfId="0" applyNumberFormat="1" applyFont="1" applyFill="1" applyBorder="1"/>
    <xf numFmtId="3" fontId="3" fillId="0" borderId="16" xfId="0" applyNumberFormat="1" applyFont="1" applyFill="1" applyBorder="1" applyProtection="1">
      <protection locked="0"/>
    </xf>
    <xf numFmtId="3" fontId="3" fillId="0" borderId="16" xfId="0" applyNumberFormat="1" applyFont="1" applyBorder="1"/>
    <xf numFmtId="3" fontId="10" fillId="0" borderId="22" xfId="0" applyNumberFormat="1" applyFont="1" applyFill="1" applyBorder="1"/>
    <xf numFmtId="3" fontId="3" fillId="2" borderId="24" xfId="2" applyNumberFormat="1" applyFont="1" applyFill="1" applyBorder="1"/>
    <xf numFmtId="0" fontId="3" fillId="0" borderId="16" xfId="0" applyFont="1" applyBorder="1"/>
    <xf numFmtId="3" fontId="3" fillId="0" borderId="12" xfId="2" applyNumberFormat="1" applyFont="1" applyFill="1" applyBorder="1"/>
    <xf numFmtId="3" fontId="3" fillId="0" borderId="32" xfId="0" applyNumberFormat="1" applyFont="1" applyFill="1" applyBorder="1"/>
    <xf numFmtId="3" fontId="3" fillId="0" borderId="33" xfId="0" applyNumberFormat="1" applyFont="1" applyFill="1" applyBorder="1"/>
    <xf numFmtId="3" fontId="3" fillId="0" borderId="27" xfId="0" applyNumberFormat="1" applyFont="1" applyFill="1" applyBorder="1"/>
    <xf numFmtId="3" fontId="3" fillId="0" borderId="8" xfId="2" applyNumberFormat="1" applyFont="1" applyFill="1" applyBorder="1"/>
    <xf numFmtId="3" fontId="3" fillId="0" borderId="28" xfId="0" applyNumberFormat="1" applyFont="1" applyFill="1" applyBorder="1"/>
    <xf numFmtId="3" fontId="3" fillId="0" borderId="29" xfId="0" applyNumberFormat="1" applyFont="1" applyBorder="1"/>
    <xf numFmtId="3" fontId="3" fillId="3" borderId="28" xfId="0" applyNumberFormat="1" applyFont="1" applyFill="1" applyBorder="1"/>
    <xf numFmtId="3" fontId="3" fillId="4" borderId="28" xfId="0" applyNumberFormat="1" applyFont="1" applyFill="1" applyBorder="1"/>
    <xf numFmtId="3" fontId="3" fillId="3" borderId="29" xfId="0" applyNumberFormat="1" applyFont="1" applyFill="1" applyBorder="1"/>
    <xf numFmtId="3" fontId="3" fillId="0" borderId="34" xfId="0" applyNumberFormat="1" applyFont="1" applyFill="1" applyBorder="1"/>
    <xf numFmtId="3" fontId="3" fillId="0" borderId="26" xfId="0" applyNumberFormat="1" applyFont="1" applyBorder="1"/>
    <xf numFmtId="3" fontId="3" fillId="0" borderId="11" xfId="2" applyNumberFormat="1" applyFont="1" applyFill="1" applyBorder="1"/>
    <xf numFmtId="3" fontId="3" fillId="2" borderId="8" xfId="2" applyNumberFormat="1" applyFont="1" applyFill="1" applyBorder="1"/>
    <xf numFmtId="3" fontId="3" fillId="0" borderId="17" xfId="0" applyNumberFormat="1" applyFont="1" applyFill="1" applyBorder="1"/>
    <xf numFmtId="3" fontId="3" fillId="0" borderId="35" xfId="0" applyNumberFormat="1" applyFont="1" applyFill="1" applyBorder="1"/>
    <xf numFmtId="3" fontId="8" fillId="2" borderId="7" xfId="2" applyNumberFormat="1" applyFont="1" applyFill="1" applyBorder="1"/>
    <xf numFmtId="3" fontId="3" fillId="3" borderId="31" xfId="0" applyNumberFormat="1" applyFont="1" applyFill="1" applyBorder="1"/>
    <xf numFmtId="3" fontId="8" fillId="2" borderId="24" xfId="2" applyNumberFormat="1" applyFont="1" applyFill="1" applyBorder="1"/>
    <xf numFmtId="3" fontId="8" fillId="0" borderId="24" xfId="2" applyNumberFormat="1" applyFont="1" applyFill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3" fontId="3" fillId="0" borderId="27" xfId="0" applyNumberFormat="1" applyFont="1" applyBorder="1"/>
    <xf numFmtId="3" fontId="3" fillId="0" borderId="4" xfId="0" applyNumberFormat="1" applyFont="1" applyFill="1" applyBorder="1"/>
    <xf numFmtId="3" fontId="3" fillId="0" borderId="36" xfId="0" applyNumberFormat="1" applyFont="1" applyFill="1" applyBorder="1"/>
    <xf numFmtId="3" fontId="3" fillId="0" borderId="37" xfId="0" applyNumberFormat="1" applyFont="1" applyBorder="1"/>
    <xf numFmtId="3" fontId="9" fillId="0" borderId="38" xfId="0" applyNumberFormat="1" applyFont="1" applyFill="1" applyBorder="1"/>
    <xf numFmtId="3" fontId="3" fillId="0" borderId="39" xfId="0" applyNumberFormat="1" applyFont="1" applyFill="1" applyBorder="1"/>
    <xf numFmtId="3" fontId="3" fillId="0" borderId="40" xfId="0" applyNumberFormat="1" applyFont="1" applyFill="1" applyBorder="1"/>
    <xf numFmtId="3" fontId="3" fillId="0" borderId="21" xfId="0" applyNumberFormat="1" applyFont="1" applyBorder="1"/>
    <xf numFmtId="3" fontId="3" fillId="0" borderId="25" xfId="0" applyNumberFormat="1" applyFont="1" applyBorder="1"/>
    <xf numFmtId="3" fontId="3" fillId="0" borderId="41" xfId="0" applyNumberFormat="1" applyFont="1" applyFill="1" applyBorder="1"/>
    <xf numFmtId="3" fontId="3" fillId="0" borderId="42" xfId="0" applyNumberFormat="1" applyFont="1" applyBorder="1"/>
    <xf numFmtId="0" fontId="3" fillId="0" borderId="41" xfId="0" applyFont="1" applyBorder="1"/>
    <xf numFmtId="3" fontId="3" fillId="0" borderId="42" xfId="0" applyNumberFormat="1" applyFont="1" applyFill="1" applyBorder="1"/>
    <xf numFmtId="0" fontId="3" fillId="0" borderId="24" xfId="0" applyFont="1" applyBorder="1"/>
    <xf numFmtId="3" fontId="9" fillId="0" borderId="35" xfId="0" applyNumberFormat="1" applyFont="1" applyFill="1" applyBorder="1"/>
    <xf numFmtId="3" fontId="3" fillId="0" borderId="43" xfId="0" applyNumberFormat="1" applyFont="1" applyFill="1" applyBorder="1"/>
    <xf numFmtId="3" fontId="3" fillId="0" borderId="44" xfId="0" applyNumberFormat="1" applyFont="1" applyBorder="1"/>
    <xf numFmtId="3" fontId="3" fillId="0" borderId="45" xfId="0" applyNumberFormat="1" applyFont="1" applyBorder="1"/>
  </cellXfs>
  <cellStyles count="4">
    <cellStyle name="Millares" xfId="1" builtinId="3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workbookViewId="0">
      <selection activeCell="A94" sqref="A94"/>
    </sheetView>
  </sheetViews>
  <sheetFormatPr baseColWidth="10" defaultRowHeight="15"/>
  <cols>
    <col min="1" max="1" width="54.7109375" bestFit="1" customWidth="1"/>
    <col min="2" max="2" width="7" bestFit="1" customWidth="1"/>
    <col min="3" max="3" width="7.140625" bestFit="1" customWidth="1"/>
    <col min="4" max="5" width="11.7109375" bestFit="1" customWidth="1"/>
    <col min="6" max="6" width="14.5703125" bestFit="1" customWidth="1"/>
    <col min="7" max="7" width="7" bestFit="1" customWidth="1"/>
    <col min="8" max="8" width="7.140625" bestFit="1" customWidth="1"/>
    <col min="9" max="10" width="11.42578125" bestFit="1" customWidth="1"/>
    <col min="11" max="11" width="14.5703125" bestFit="1" customWidth="1"/>
    <col min="12" max="12" width="7" bestFit="1" customWidth="1"/>
    <col min="13" max="13" width="7.140625" bestFit="1" customWidth="1"/>
    <col min="14" max="14" width="10.140625" bestFit="1" customWidth="1"/>
    <col min="15" max="15" width="10.42578125" bestFit="1" customWidth="1"/>
    <col min="16" max="16" width="14.5703125" bestFit="1" customWidth="1"/>
    <col min="17" max="17" width="7" bestFit="1" customWidth="1"/>
    <col min="18" max="18" width="7.140625" bestFit="1" customWidth="1"/>
    <col min="19" max="19" width="9.7109375" bestFit="1" customWidth="1"/>
    <col min="20" max="20" width="10.42578125" bestFit="1" customWidth="1"/>
    <col min="21" max="21" width="14.5703125" bestFit="1" customWidth="1"/>
    <col min="22" max="22" width="7" bestFit="1" customWidth="1"/>
    <col min="23" max="23" width="7.140625" bestFit="1" customWidth="1"/>
    <col min="24" max="25" width="11.7109375" bestFit="1" customWidth="1"/>
    <col min="26" max="26" width="14.5703125" bestFit="1" customWidth="1"/>
  </cols>
  <sheetData>
    <row r="1" spans="1:26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5" t="s">
        <v>1</v>
      </c>
      <c r="B2" s="4"/>
      <c r="C2" s="2"/>
      <c r="D2" s="2"/>
      <c r="E2" s="2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4"/>
    </row>
    <row r="3" spans="1:26">
      <c r="A3" s="4"/>
      <c r="B3" s="4"/>
      <c r="C3" s="2"/>
      <c r="D3" s="2"/>
      <c r="E3" s="2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"/>
      <c r="Z3" s="4"/>
    </row>
    <row r="4" spans="1:26">
      <c r="A4" s="3" t="s">
        <v>2</v>
      </c>
      <c r="B4" s="3"/>
      <c r="C4" s="7"/>
      <c r="D4" s="8" t="s">
        <v>3</v>
      </c>
      <c r="E4" s="8"/>
      <c r="F4" s="8"/>
      <c r="G4" s="9"/>
      <c r="H4" s="9"/>
      <c r="I4" s="8" t="s">
        <v>3</v>
      </c>
      <c r="J4" s="8"/>
      <c r="K4" s="8"/>
      <c r="L4" s="9"/>
      <c r="M4" s="9"/>
      <c r="N4" s="8" t="s">
        <v>3</v>
      </c>
      <c r="O4" s="8"/>
      <c r="P4" s="8"/>
      <c r="Q4" s="9"/>
      <c r="R4" s="9"/>
      <c r="S4" s="8" t="s">
        <v>3</v>
      </c>
      <c r="T4" s="8"/>
      <c r="U4" s="8"/>
      <c r="V4" s="9"/>
      <c r="W4" s="9"/>
      <c r="X4" s="8" t="s">
        <v>3</v>
      </c>
      <c r="Y4" s="8"/>
      <c r="Z4" s="8"/>
    </row>
    <row r="5" spans="1:26">
      <c r="A5" s="3" t="s">
        <v>4</v>
      </c>
      <c r="B5" s="3"/>
      <c r="C5" s="7"/>
      <c r="D5" s="9"/>
      <c r="E5" s="10"/>
      <c r="F5" s="11" t="s">
        <v>5</v>
      </c>
      <c r="G5" s="9"/>
      <c r="H5" s="12"/>
      <c r="I5" s="9"/>
      <c r="J5" s="10"/>
      <c r="K5" s="11" t="str">
        <f>+F5</f>
        <v>Planilla 1.4</v>
      </c>
      <c r="L5" s="9"/>
      <c r="M5" s="12"/>
      <c r="N5" s="9"/>
      <c r="O5" s="10"/>
      <c r="P5" s="11" t="str">
        <f>+K5</f>
        <v>Planilla 1.4</v>
      </c>
      <c r="Q5" s="9"/>
      <c r="R5" s="12"/>
      <c r="S5" s="9"/>
      <c r="T5" s="10"/>
      <c r="U5" s="11" t="str">
        <f>+P5</f>
        <v>Planilla 1.4</v>
      </c>
      <c r="V5" s="9"/>
      <c r="W5" s="12"/>
      <c r="X5" s="9"/>
      <c r="Y5" s="10"/>
      <c r="Z5" s="11" t="str">
        <f>+U5</f>
        <v>Planilla 1.4</v>
      </c>
    </row>
    <row r="6" spans="1:26">
      <c r="A6" s="3" t="s">
        <v>6</v>
      </c>
      <c r="B6" s="3"/>
      <c r="D6" s="3"/>
      <c r="E6" s="13" t="s">
        <v>7</v>
      </c>
      <c r="F6" s="13"/>
      <c r="G6" s="3"/>
      <c r="H6" s="12"/>
      <c r="I6" s="3"/>
      <c r="J6" s="13" t="str">
        <f>E6</f>
        <v>Acumulado MARZO 2019</v>
      </c>
      <c r="K6" s="13"/>
      <c r="L6" s="3"/>
      <c r="M6" s="12"/>
      <c r="N6" s="3"/>
      <c r="O6" s="13" t="str">
        <f>J6</f>
        <v>Acumulado MARZO 2019</v>
      </c>
      <c r="P6" s="13"/>
      <c r="Q6" s="3"/>
      <c r="R6" s="12"/>
      <c r="S6" s="3"/>
      <c r="T6" s="13" t="str">
        <f>O6</f>
        <v>Acumulado MARZO 2019</v>
      </c>
      <c r="U6" s="13"/>
      <c r="V6" s="3"/>
      <c r="W6" s="12"/>
      <c r="X6" s="3"/>
      <c r="Y6" s="13" t="str">
        <f>T6</f>
        <v>Acumulado MARZO 2019</v>
      </c>
      <c r="Z6" s="13"/>
    </row>
    <row r="7" spans="1:26">
      <c r="A7" s="3" t="s">
        <v>8</v>
      </c>
      <c r="B7" s="3"/>
      <c r="C7" s="3"/>
      <c r="D7" s="14"/>
      <c r="E7" s="14"/>
      <c r="F7" s="15" t="s">
        <v>9</v>
      </c>
      <c r="G7" s="3"/>
      <c r="H7" s="3"/>
      <c r="I7" s="14"/>
      <c r="J7" s="14"/>
      <c r="K7" s="16" t="s">
        <v>9</v>
      </c>
      <c r="L7" s="3"/>
      <c r="M7" s="17"/>
      <c r="N7" s="14"/>
      <c r="O7" s="14"/>
      <c r="P7" s="16" t="s">
        <v>9</v>
      </c>
      <c r="Q7" s="3"/>
      <c r="R7" s="3"/>
      <c r="S7" s="14"/>
      <c r="T7" s="14"/>
      <c r="U7" s="16" t="s">
        <v>9</v>
      </c>
      <c r="V7" s="3"/>
      <c r="W7" s="3"/>
      <c r="X7" s="14"/>
      <c r="Y7" s="14"/>
      <c r="Z7" s="16" t="s">
        <v>9</v>
      </c>
    </row>
    <row r="8" spans="1:26">
      <c r="A8" s="3" t="s">
        <v>10</v>
      </c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thickBot="1">
      <c r="A9" s="3" t="s">
        <v>11</v>
      </c>
      <c r="B9" s="17"/>
      <c r="C9" s="17"/>
      <c r="D9" s="3"/>
      <c r="E9" s="3"/>
      <c r="F9" s="3"/>
      <c r="G9" s="18"/>
      <c r="H9" s="3"/>
      <c r="I9" s="3"/>
      <c r="J9" s="3"/>
      <c r="K9" s="3"/>
      <c r="L9" s="18"/>
      <c r="M9" s="3"/>
      <c r="N9" s="3"/>
      <c r="O9" s="3"/>
      <c r="P9" s="3"/>
      <c r="Q9" s="3"/>
      <c r="R9" s="3"/>
      <c r="S9" s="3"/>
      <c r="T9" s="3"/>
      <c r="U9" s="3"/>
      <c r="V9" s="17"/>
      <c r="W9" s="17"/>
      <c r="X9" s="17"/>
      <c r="Y9" s="17"/>
      <c r="Z9" s="17"/>
    </row>
    <row r="10" spans="1:26" ht="15.75" thickBot="1">
      <c r="A10" s="19" t="s">
        <v>12</v>
      </c>
      <c r="B10" s="20" t="s">
        <v>13</v>
      </c>
      <c r="C10" s="20"/>
      <c r="D10" s="20"/>
      <c r="E10" s="20"/>
      <c r="F10" s="20"/>
      <c r="G10" s="20" t="s">
        <v>13</v>
      </c>
      <c r="H10" s="20"/>
      <c r="I10" s="20"/>
      <c r="J10" s="20"/>
      <c r="K10" s="20"/>
      <c r="L10" s="20" t="s">
        <v>13</v>
      </c>
      <c r="M10" s="20"/>
      <c r="N10" s="20"/>
      <c r="O10" s="20"/>
      <c r="P10" s="20"/>
      <c r="Q10" s="20" t="s">
        <v>13</v>
      </c>
      <c r="R10" s="20"/>
      <c r="S10" s="20"/>
      <c r="T10" s="20"/>
      <c r="U10" s="20"/>
      <c r="V10" s="21" t="s">
        <v>14</v>
      </c>
      <c r="W10" s="21"/>
      <c r="X10" s="21"/>
      <c r="Y10" s="21"/>
      <c r="Z10" s="21"/>
    </row>
    <row r="11" spans="1:26" ht="15.75" thickBot="1">
      <c r="A11" s="19"/>
      <c r="B11" s="21" t="s">
        <v>15</v>
      </c>
      <c r="C11" s="21"/>
      <c r="D11" s="21"/>
      <c r="E11" s="21"/>
      <c r="F11" s="21"/>
      <c r="G11" s="22" t="s">
        <v>16</v>
      </c>
      <c r="H11" s="22"/>
      <c r="I11" s="22"/>
      <c r="J11" s="22"/>
      <c r="K11" s="22"/>
      <c r="L11" s="22" t="s">
        <v>17</v>
      </c>
      <c r="M11" s="22"/>
      <c r="N11" s="22"/>
      <c r="O11" s="22"/>
      <c r="P11" s="22"/>
      <c r="Q11" s="22" t="s">
        <v>18</v>
      </c>
      <c r="R11" s="22"/>
      <c r="S11" s="22" t="s">
        <v>18</v>
      </c>
      <c r="T11" s="22"/>
      <c r="U11" s="22"/>
      <c r="V11" s="21"/>
      <c r="W11" s="21"/>
      <c r="X11" s="21"/>
      <c r="Y11" s="21"/>
      <c r="Z11" s="21"/>
    </row>
    <row r="12" spans="1:26" ht="15.75" thickBot="1">
      <c r="A12" s="19"/>
      <c r="B12" s="23" t="s">
        <v>19</v>
      </c>
      <c r="C12" s="23"/>
      <c r="D12" s="23"/>
      <c r="E12" s="23"/>
      <c r="F12" s="23"/>
      <c r="G12" s="23" t="s">
        <v>20</v>
      </c>
      <c r="H12" s="23"/>
      <c r="I12" s="23"/>
      <c r="J12" s="23"/>
      <c r="K12" s="23"/>
      <c r="L12" s="23" t="s">
        <v>21</v>
      </c>
      <c r="M12" s="23"/>
      <c r="N12" s="23" t="s">
        <v>21</v>
      </c>
      <c r="O12" s="23"/>
      <c r="P12" s="23"/>
      <c r="Q12" s="23" t="s">
        <v>22</v>
      </c>
      <c r="R12" s="23"/>
      <c r="S12" s="23" t="s">
        <v>22</v>
      </c>
      <c r="T12" s="23"/>
      <c r="U12" s="23"/>
      <c r="V12" s="24" t="s">
        <v>13</v>
      </c>
      <c r="W12" s="24"/>
      <c r="X12" s="24"/>
      <c r="Y12" s="24"/>
      <c r="Z12" s="24"/>
    </row>
    <row r="13" spans="1:26" ht="15.75" thickBot="1">
      <c r="A13" s="19"/>
      <c r="B13" s="20">
        <v>1</v>
      </c>
      <c r="C13" s="20"/>
      <c r="D13" s="20"/>
      <c r="E13" s="20"/>
      <c r="F13" s="20"/>
      <c r="G13" s="20">
        <v>2</v>
      </c>
      <c r="H13" s="20"/>
      <c r="I13" s="20"/>
      <c r="J13" s="20"/>
      <c r="K13" s="20"/>
      <c r="L13" s="20">
        <v>3</v>
      </c>
      <c r="M13" s="20"/>
      <c r="N13" s="20"/>
      <c r="O13" s="20"/>
      <c r="P13" s="20"/>
      <c r="Q13" s="20">
        <v>4</v>
      </c>
      <c r="R13" s="20"/>
      <c r="S13" s="20">
        <v>4</v>
      </c>
      <c r="T13" s="20"/>
      <c r="U13" s="20"/>
      <c r="V13" s="20" t="s">
        <v>23</v>
      </c>
      <c r="W13" s="20"/>
      <c r="X13" s="20"/>
      <c r="Y13" s="20"/>
      <c r="Z13" s="20"/>
    </row>
    <row r="14" spans="1:26" ht="15.75" thickBot="1">
      <c r="A14" s="19"/>
      <c r="B14" s="25" t="s">
        <v>24</v>
      </c>
      <c r="C14" s="26" t="s">
        <v>24</v>
      </c>
      <c r="D14" s="27" t="s">
        <v>25</v>
      </c>
      <c r="E14" s="28" t="s">
        <v>26</v>
      </c>
      <c r="F14" s="29"/>
      <c r="G14" s="25" t="s">
        <v>24</v>
      </c>
      <c r="H14" s="26" t="s">
        <v>24</v>
      </c>
      <c r="I14" s="27" t="s">
        <v>25</v>
      </c>
      <c r="J14" s="28" t="s">
        <v>26</v>
      </c>
      <c r="K14" s="29"/>
      <c r="L14" s="25" t="s">
        <v>24</v>
      </c>
      <c r="M14" s="26" t="s">
        <v>24</v>
      </c>
      <c r="N14" s="27" t="s">
        <v>25</v>
      </c>
      <c r="O14" s="28" t="s">
        <v>26</v>
      </c>
      <c r="P14" s="29"/>
      <c r="Q14" s="25" t="s">
        <v>24</v>
      </c>
      <c r="R14" s="26" t="s">
        <v>24</v>
      </c>
      <c r="S14" s="27" t="s">
        <v>25</v>
      </c>
      <c r="T14" s="28" t="s">
        <v>26</v>
      </c>
      <c r="U14" s="29"/>
      <c r="V14" s="25" t="s">
        <v>24</v>
      </c>
      <c r="W14" s="26" t="s">
        <v>24</v>
      </c>
      <c r="X14" s="27" t="s">
        <v>25</v>
      </c>
      <c r="Y14" s="28" t="s">
        <v>26</v>
      </c>
      <c r="Z14" s="29"/>
    </row>
    <row r="15" spans="1:26" ht="15.75" thickBot="1">
      <c r="A15" s="19"/>
      <c r="B15" s="30" t="s">
        <v>27</v>
      </c>
      <c r="C15" s="31" t="s">
        <v>28</v>
      </c>
      <c r="D15" s="27"/>
      <c r="E15" s="32" t="s">
        <v>29</v>
      </c>
      <c r="F15" s="33" t="s">
        <v>30</v>
      </c>
      <c r="G15" s="30" t="s">
        <v>27</v>
      </c>
      <c r="H15" s="31" t="s">
        <v>28</v>
      </c>
      <c r="I15" s="27"/>
      <c r="J15" s="34" t="s">
        <v>29</v>
      </c>
      <c r="K15" s="35" t="s">
        <v>30</v>
      </c>
      <c r="L15" s="30" t="s">
        <v>27</v>
      </c>
      <c r="M15" s="31" t="s">
        <v>28</v>
      </c>
      <c r="N15" s="27"/>
      <c r="O15" s="32" t="s">
        <v>29</v>
      </c>
      <c r="P15" s="33" t="s">
        <v>30</v>
      </c>
      <c r="Q15" s="30" t="s">
        <v>27</v>
      </c>
      <c r="R15" s="31" t="s">
        <v>28</v>
      </c>
      <c r="S15" s="27"/>
      <c r="T15" s="32" t="s">
        <v>29</v>
      </c>
      <c r="U15" s="36" t="s">
        <v>30</v>
      </c>
      <c r="V15" s="30" t="s">
        <v>27</v>
      </c>
      <c r="W15" s="31" t="s">
        <v>28</v>
      </c>
      <c r="X15" s="27"/>
      <c r="Y15" s="32" t="s">
        <v>29</v>
      </c>
      <c r="Z15" s="33" t="s">
        <v>30</v>
      </c>
    </row>
    <row r="16" spans="1:26" ht="15.75" thickBot="1">
      <c r="A16" s="37" t="s">
        <v>31</v>
      </c>
      <c r="B16" s="38"/>
      <c r="C16" s="39"/>
      <c r="D16" s="40">
        <v>13527486846.590002</v>
      </c>
      <c r="E16" s="41">
        <v>13527486846.590002</v>
      </c>
      <c r="F16" s="42"/>
      <c r="G16" s="38"/>
      <c r="H16" s="39"/>
      <c r="I16" s="40">
        <v>398641730.29000008</v>
      </c>
      <c r="J16" s="40">
        <v>398641730.29000008</v>
      </c>
      <c r="K16" s="42"/>
      <c r="L16" s="38"/>
      <c r="M16" s="39"/>
      <c r="N16" s="40">
        <v>144521812.63</v>
      </c>
      <c r="O16" s="41">
        <v>144521812.63</v>
      </c>
      <c r="P16" s="42"/>
      <c r="Q16" s="38"/>
      <c r="R16" s="39"/>
      <c r="S16" s="40">
        <v>137745632.69999999</v>
      </c>
      <c r="T16" s="41">
        <v>137745632.69999999</v>
      </c>
      <c r="U16" s="43"/>
      <c r="V16" s="44">
        <f t="shared" ref="V16:Z39" si="0">+B16+G16+L16+Q16</f>
        <v>0</v>
      </c>
      <c r="W16" s="45">
        <f t="shared" si="0"/>
        <v>0</v>
      </c>
      <c r="X16" s="45">
        <f t="shared" si="0"/>
        <v>14208396022.210003</v>
      </c>
      <c r="Y16" s="45">
        <f t="shared" si="0"/>
        <v>14208396022.210003</v>
      </c>
      <c r="Z16" s="46"/>
    </row>
    <row r="17" spans="1:26">
      <c r="A17" s="47" t="s">
        <v>32</v>
      </c>
      <c r="B17" s="48"/>
      <c r="C17" s="49"/>
      <c r="D17" s="50">
        <v>11541503889.35</v>
      </c>
      <c r="E17" s="45">
        <v>11541503889.35</v>
      </c>
      <c r="F17" s="46"/>
      <c r="G17" s="51"/>
      <c r="H17" s="49"/>
      <c r="I17" s="50">
        <v>272118513.61000001</v>
      </c>
      <c r="J17" s="50">
        <v>272118513.61000001</v>
      </c>
      <c r="K17" s="46"/>
      <c r="L17" s="48"/>
      <c r="M17" s="49"/>
      <c r="N17" s="50">
        <v>0</v>
      </c>
      <c r="O17" s="45">
        <v>0</v>
      </c>
      <c r="P17" s="46"/>
      <c r="Q17" s="48"/>
      <c r="R17" s="49"/>
      <c r="S17" s="50">
        <v>0</v>
      </c>
      <c r="T17" s="45">
        <v>0</v>
      </c>
      <c r="U17" s="52"/>
      <c r="V17" s="44">
        <f t="shared" si="0"/>
        <v>0</v>
      </c>
      <c r="W17" s="45">
        <f t="shared" si="0"/>
        <v>0</v>
      </c>
      <c r="X17" s="45">
        <f t="shared" si="0"/>
        <v>11813622402.960001</v>
      </c>
      <c r="Y17" s="45">
        <f t="shared" si="0"/>
        <v>11813622402.960001</v>
      </c>
      <c r="Z17" s="46"/>
    </row>
    <row r="18" spans="1:26">
      <c r="A18" s="47" t="s">
        <v>33</v>
      </c>
      <c r="B18" s="48"/>
      <c r="C18" s="49"/>
      <c r="D18" s="50">
        <v>1998089834.7700002</v>
      </c>
      <c r="E18" s="50">
        <v>1998089834.7700002</v>
      </c>
      <c r="F18" s="53"/>
      <c r="G18" s="48"/>
      <c r="H18" s="49"/>
      <c r="I18" s="50">
        <v>16691146.189999999</v>
      </c>
      <c r="J18" s="50">
        <v>16691146.189999999</v>
      </c>
      <c r="K18" s="53"/>
      <c r="L18" s="48"/>
      <c r="M18" s="49"/>
      <c r="N18" s="50">
        <v>0</v>
      </c>
      <c r="O18" s="50">
        <v>0</v>
      </c>
      <c r="P18" s="53"/>
      <c r="Q18" s="48"/>
      <c r="R18" s="49"/>
      <c r="S18" s="50">
        <v>0</v>
      </c>
      <c r="T18" s="50">
        <v>0</v>
      </c>
      <c r="U18" s="54"/>
      <c r="V18" s="55">
        <f t="shared" si="0"/>
        <v>0</v>
      </c>
      <c r="W18" s="50">
        <f t="shared" si="0"/>
        <v>0</v>
      </c>
      <c r="X18" s="50">
        <f t="shared" si="0"/>
        <v>2014780980.9600003</v>
      </c>
      <c r="Y18" s="50">
        <f t="shared" si="0"/>
        <v>2014780980.9600003</v>
      </c>
      <c r="Z18" s="53"/>
    </row>
    <row r="19" spans="1:26">
      <c r="A19" s="47" t="s">
        <v>34</v>
      </c>
      <c r="B19" s="48"/>
      <c r="C19" s="49"/>
      <c r="D19" s="50">
        <v>9543414054.5799999</v>
      </c>
      <c r="E19" s="50">
        <v>9543414054.5799999</v>
      </c>
      <c r="F19" s="53"/>
      <c r="G19" s="48"/>
      <c r="H19" s="49"/>
      <c r="I19" s="50">
        <v>255427367.41999999</v>
      </c>
      <c r="J19" s="50">
        <v>255427367.41999999</v>
      </c>
      <c r="K19" s="53"/>
      <c r="L19" s="48"/>
      <c r="M19" s="49"/>
      <c r="N19" s="50">
        <v>0</v>
      </c>
      <c r="O19" s="50">
        <v>0</v>
      </c>
      <c r="P19" s="53"/>
      <c r="Q19" s="48"/>
      <c r="R19" s="49"/>
      <c r="S19" s="50">
        <v>0</v>
      </c>
      <c r="T19" s="50">
        <v>0</v>
      </c>
      <c r="U19" s="54"/>
      <c r="V19" s="55">
        <f t="shared" si="0"/>
        <v>0</v>
      </c>
      <c r="W19" s="50">
        <f t="shared" si="0"/>
        <v>0</v>
      </c>
      <c r="X19" s="50">
        <f t="shared" si="0"/>
        <v>9798841422</v>
      </c>
      <c r="Y19" s="50">
        <f t="shared" si="0"/>
        <v>9798841422</v>
      </c>
      <c r="Z19" s="53"/>
    </row>
    <row r="20" spans="1:26">
      <c r="A20" s="47" t="s">
        <v>35</v>
      </c>
      <c r="B20" s="48"/>
      <c r="C20" s="49"/>
      <c r="D20" s="50">
        <v>0</v>
      </c>
      <c r="E20" s="50">
        <v>0</v>
      </c>
      <c r="F20" s="53"/>
      <c r="G20" s="48"/>
      <c r="H20" s="49"/>
      <c r="I20" s="50">
        <v>0</v>
      </c>
      <c r="J20" s="50">
        <v>0</v>
      </c>
      <c r="K20" s="53"/>
      <c r="L20" s="48"/>
      <c r="M20" s="49"/>
      <c r="N20" s="50">
        <v>0</v>
      </c>
      <c r="O20" s="50">
        <v>0</v>
      </c>
      <c r="P20" s="53"/>
      <c r="Q20" s="48"/>
      <c r="R20" s="49"/>
      <c r="S20" s="50">
        <v>0</v>
      </c>
      <c r="T20" s="50">
        <v>0</v>
      </c>
      <c r="U20" s="54"/>
      <c r="V20" s="55">
        <f t="shared" si="0"/>
        <v>0</v>
      </c>
      <c r="W20" s="50">
        <f t="shared" si="0"/>
        <v>0</v>
      </c>
      <c r="X20" s="50">
        <f t="shared" si="0"/>
        <v>0</v>
      </c>
      <c r="Y20" s="50">
        <f t="shared" si="0"/>
        <v>0</v>
      </c>
      <c r="Z20" s="53"/>
    </row>
    <row r="21" spans="1:26">
      <c r="A21" s="56" t="s">
        <v>36</v>
      </c>
      <c r="B21" s="48"/>
      <c r="C21" s="49"/>
      <c r="D21" s="50">
        <v>349691379.19999999</v>
      </c>
      <c r="E21" s="50">
        <v>349691379.19999999</v>
      </c>
      <c r="F21" s="53"/>
      <c r="G21" s="48"/>
      <c r="H21" s="49"/>
      <c r="I21" s="50">
        <v>83369682.090000004</v>
      </c>
      <c r="J21" s="50">
        <v>83369682.090000004</v>
      </c>
      <c r="K21" s="53"/>
      <c r="L21" s="48"/>
      <c r="M21" s="49"/>
      <c r="N21" s="50">
        <v>45137970.32</v>
      </c>
      <c r="O21" s="50">
        <v>45137970.32</v>
      </c>
      <c r="P21" s="53"/>
      <c r="Q21" s="48"/>
      <c r="R21" s="49"/>
      <c r="S21" s="50">
        <v>107765427.89</v>
      </c>
      <c r="T21" s="50">
        <v>107765427.89</v>
      </c>
      <c r="U21" s="54"/>
      <c r="V21" s="55">
        <f t="shared" si="0"/>
        <v>0</v>
      </c>
      <c r="W21" s="50">
        <f t="shared" si="0"/>
        <v>0</v>
      </c>
      <c r="X21" s="50">
        <f t="shared" si="0"/>
        <v>585964459.5</v>
      </c>
      <c r="Y21" s="50">
        <f t="shared" si="0"/>
        <v>585964459.5</v>
      </c>
      <c r="Z21" s="53"/>
    </row>
    <row r="22" spans="1:26">
      <c r="A22" s="47" t="s">
        <v>37</v>
      </c>
      <c r="B22" s="48"/>
      <c r="C22" s="49"/>
      <c r="D22" s="50">
        <v>231346494.75999999</v>
      </c>
      <c r="E22" s="50">
        <v>231346494.75999999</v>
      </c>
      <c r="F22" s="53"/>
      <c r="G22" s="48"/>
      <c r="H22" s="49"/>
      <c r="I22" s="50">
        <v>42517140.670000002</v>
      </c>
      <c r="J22" s="50">
        <v>42517140.670000002</v>
      </c>
      <c r="K22" s="53"/>
      <c r="L22" s="48"/>
      <c r="M22" s="49"/>
      <c r="N22" s="50">
        <v>0</v>
      </c>
      <c r="O22" s="57">
        <v>0</v>
      </c>
      <c r="P22" s="53"/>
      <c r="Q22" s="48"/>
      <c r="R22" s="49"/>
      <c r="S22" s="50">
        <v>0</v>
      </c>
      <c r="T22" s="50">
        <v>0</v>
      </c>
      <c r="U22" s="54"/>
      <c r="V22" s="55">
        <f t="shared" si="0"/>
        <v>0</v>
      </c>
      <c r="W22" s="50">
        <f t="shared" si="0"/>
        <v>0</v>
      </c>
      <c r="X22" s="50">
        <f t="shared" si="0"/>
        <v>273863635.43000001</v>
      </c>
      <c r="Y22" s="50">
        <f t="shared" si="0"/>
        <v>273863635.43000001</v>
      </c>
      <c r="Z22" s="53"/>
    </row>
    <row r="23" spans="1:26">
      <c r="A23" s="47" t="s">
        <v>38</v>
      </c>
      <c r="B23" s="48"/>
      <c r="C23" s="49"/>
      <c r="D23" s="50">
        <v>118344884.44</v>
      </c>
      <c r="E23" s="50">
        <v>118344884.44</v>
      </c>
      <c r="F23" s="53"/>
      <c r="G23" s="48"/>
      <c r="H23" s="49"/>
      <c r="I23" s="50">
        <v>40852541.420000002</v>
      </c>
      <c r="J23" s="50">
        <v>40852541.420000002</v>
      </c>
      <c r="K23" s="53"/>
      <c r="L23" s="48"/>
      <c r="M23" s="49"/>
      <c r="N23" s="50">
        <v>45137970.32</v>
      </c>
      <c r="O23" s="50">
        <v>45137970.32</v>
      </c>
      <c r="P23" s="53"/>
      <c r="Q23" s="48"/>
      <c r="R23" s="49"/>
      <c r="S23" s="50">
        <v>107765427.89</v>
      </c>
      <c r="T23" s="50">
        <v>107765427.89</v>
      </c>
      <c r="U23" s="54"/>
      <c r="V23" s="55">
        <f t="shared" si="0"/>
        <v>0</v>
      </c>
      <c r="W23" s="50">
        <f t="shared" si="0"/>
        <v>0</v>
      </c>
      <c r="X23" s="50">
        <f t="shared" si="0"/>
        <v>312100824.06999999</v>
      </c>
      <c r="Y23" s="50">
        <f t="shared" si="0"/>
        <v>312100824.06999999</v>
      </c>
      <c r="Z23" s="53"/>
    </row>
    <row r="24" spans="1:26">
      <c r="A24" s="56" t="s">
        <v>39</v>
      </c>
      <c r="B24" s="48"/>
      <c r="C24" s="49"/>
      <c r="D24" s="50">
        <v>39977094</v>
      </c>
      <c r="E24" s="50">
        <v>39977094</v>
      </c>
      <c r="F24" s="53"/>
      <c r="G24" s="48"/>
      <c r="H24" s="49"/>
      <c r="I24" s="50">
        <v>12481561.74</v>
      </c>
      <c r="J24" s="50">
        <v>12481561.74</v>
      </c>
      <c r="K24" s="53"/>
      <c r="L24" s="48"/>
      <c r="M24" s="49"/>
      <c r="N24" s="50">
        <v>0</v>
      </c>
      <c r="O24" s="50">
        <v>0</v>
      </c>
      <c r="P24" s="53"/>
      <c r="Q24" s="48"/>
      <c r="R24" s="49"/>
      <c r="S24" s="50">
        <v>0</v>
      </c>
      <c r="T24" s="50">
        <v>0</v>
      </c>
      <c r="U24" s="54"/>
      <c r="V24" s="55">
        <f t="shared" si="0"/>
        <v>0</v>
      </c>
      <c r="W24" s="50">
        <f t="shared" si="0"/>
        <v>0</v>
      </c>
      <c r="X24" s="50">
        <f t="shared" si="0"/>
        <v>52458655.740000002</v>
      </c>
      <c r="Y24" s="50">
        <f t="shared" si="0"/>
        <v>52458655.740000002</v>
      </c>
      <c r="Z24" s="53"/>
    </row>
    <row r="25" spans="1:26">
      <c r="A25" s="56" t="s">
        <v>40</v>
      </c>
      <c r="B25" s="48"/>
      <c r="C25" s="49"/>
      <c r="D25" s="50">
        <v>1431487806.5900002</v>
      </c>
      <c r="E25" s="50">
        <v>1431487806.5900002</v>
      </c>
      <c r="F25" s="53"/>
      <c r="G25" s="48"/>
      <c r="H25" s="49"/>
      <c r="I25" s="50">
        <v>25420873.849999998</v>
      </c>
      <c r="J25" s="50">
        <v>25420873.849999998</v>
      </c>
      <c r="K25" s="53"/>
      <c r="L25" s="48"/>
      <c r="M25" s="49"/>
      <c r="N25" s="50">
        <v>99383842.310000002</v>
      </c>
      <c r="O25" s="50">
        <v>99383842.310000002</v>
      </c>
      <c r="P25" s="53"/>
      <c r="Q25" s="48"/>
      <c r="R25" s="49"/>
      <c r="S25" s="50">
        <v>29980204.809999999</v>
      </c>
      <c r="T25" s="50">
        <v>29980204.809999999</v>
      </c>
      <c r="U25" s="54"/>
      <c r="V25" s="55">
        <f t="shared" si="0"/>
        <v>0</v>
      </c>
      <c r="W25" s="50">
        <f t="shared" si="0"/>
        <v>0</v>
      </c>
      <c r="X25" s="50">
        <f t="shared" si="0"/>
        <v>1586272727.5599999</v>
      </c>
      <c r="Y25" s="50">
        <f t="shared" si="0"/>
        <v>1586272727.5599999</v>
      </c>
      <c r="Z25" s="53"/>
    </row>
    <row r="26" spans="1:26" ht="15.75" thickBot="1">
      <c r="A26" s="56" t="s">
        <v>41</v>
      </c>
      <c r="B26" s="48"/>
      <c r="C26" s="49"/>
      <c r="D26" s="50">
        <v>164826677.44999999</v>
      </c>
      <c r="E26" s="50">
        <v>164826677.44999999</v>
      </c>
      <c r="F26" s="53"/>
      <c r="G26" s="48"/>
      <c r="H26" s="49"/>
      <c r="I26" s="50">
        <v>5251099</v>
      </c>
      <c r="J26" s="50">
        <v>5251099</v>
      </c>
      <c r="K26" s="58"/>
      <c r="L26" s="48"/>
      <c r="M26" s="49"/>
      <c r="N26" s="50">
        <v>0</v>
      </c>
      <c r="O26" s="50">
        <v>0</v>
      </c>
      <c r="P26" s="58"/>
      <c r="Q26" s="48"/>
      <c r="R26" s="49"/>
      <c r="S26" s="50">
        <v>0</v>
      </c>
      <c r="T26" s="50">
        <v>0</v>
      </c>
      <c r="U26" s="59"/>
      <c r="V26" s="60">
        <f t="shared" si="0"/>
        <v>0</v>
      </c>
      <c r="W26" s="50">
        <f t="shared" si="0"/>
        <v>0</v>
      </c>
      <c r="X26" s="61">
        <f t="shared" si="0"/>
        <v>170077776.44999999</v>
      </c>
      <c r="Y26" s="61">
        <f t="shared" si="0"/>
        <v>170077776.44999999</v>
      </c>
      <c r="Z26" s="58"/>
    </row>
    <row r="27" spans="1:26" ht="15.75" thickBot="1">
      <c r="A27" s="37" t="s">
        <v>42</v>
      </c>
      <c r="B27" s="38"/>
      <c r="C27" s="39"/>
      <c r="D27" s="40">
        <v>8654217666.5200005</v>
      </c>
      <c r="E27" s="45">
        <v>8033651724.0999994</v>
      </c>
      <c r="F27" s="62">
        <v>943768066.70000005</v>
      </c>
      <c r="G27" s="38"/>
      <c r="H27" s="39"/>
      <c r="I27" s="40">
        <v>1004048917.9400001</v>
      </c>
      <c r="J27" s="63">
        <v>951523826.4000001</v>
      </c>
      <c r="K27" s="64">
        <v>194383334.35999998</v>
      </c>
      <c r="L27" s="38"/>
      <c r="M27" s="39"/>
      <c r="N27" s="40">
        <v>610499192.59000003</v>
      </c>
      <c r="O27" s="65">
        <v>606484177.18999994</v>
      </c>
      <c r="P27" s="62">
        <v>140713147.96000001</v>
      </c>
      <c r="Q27" s="38"/>
      <c r="R27" s="39"/>
      <c r="S27" s="40">
        <v>7693598</v>
      </c>
      <c r="T27" s="40">
        <v>7693598</v>
      </c>
      <c r="U27" s="66">
        <v>575864</v>
      </c>
      <c r="V27" s="60">
        <f t="shared" si="0"/>
        <v>0</v>
      </c>
      <c r="W27" s="40">
        <f t="shared" si="0"/>
        <v>0</v>
      </c>
      <c r="X27" s="61">
        <f t="shared" si="0"/>
        <v>10276459375.050001</v>
      </c>
      <c r="Y27" s="61">
        <f t="shared" si="0"/>
        <v>9599353325.6900005</v>
      </c>
      <c r="Z27" s="67">
        <f t="shared" si="0"/>
        <v>1279440413.02</v>
      </c>
    </row>
    <row r="28" spans="1:26">
      <c r="A28" s="56" t="s">
        <v>43</v>
      </c>
      <c r="B28" s="48"/>
      <c r="C28" s="49"/>
      <c r="D28" s="45">
        <v>5757630132.4099998</v>
      </c>
      <c r="E28" s="68">
        <v>5280107670.9099998</v>
      </c>
      <c r="F28" s="69">
        <v>817225761.97000003</v>
      </c>
      <c r="G28" s="51"/>
      <c r="H28" s="49"/>
      <c r="I28" s="45">
        <v>973945413.22000003</v>
      </c>
      <c r="J28" s="68">
        <v>938174744.68000007</v>
      </c>
      <c r="K28" s="69">
        <v>194114500.91</v>
      </c>
      <c r="L28" s="48"/>
      <c r="M28" s="49"/>
      <c r="N28" s="45">
        <v>608685804.89999998</v>
      </c>
      <c r="O28" s="68">
        <v>604676633.77999997</v>
      </c>
      <c r="P28" s="70">
        <v>140709907.96000001</v>
      </c>
      <c r="Q28" s="48"/>
      <c r="R28" s="49"/>
      <c r="S28" s="45">
        <v>7693598</v>
      </c>
      <c r="T28" s="45">
        <v>7693598</v>
      </c>
      <c r="U28" s="71">
        <v>575864</v>
      </c>
      <c r="V28" s="44">
        <f t="shared" si="0"/>
        <v>0</v>
      </c>
      <c r="W28" s="45">
        <f t="shared" si="0"/>
        <v>0</v>
      </c>
      <c r="X28" s="45">
        <f t="shared" si="0"/>
        <v>7347954948.5299997</v>
      </c>
      <c r="Y28" s="45">
        <f t="shared" si="0"/>
        <v>6830652647.3699999</v>
      </c>
      <c r="Z28" s="62">
        <f t="shared" si="0"/>
        <v>1152626034.8399999</v>
      </c>
    </row>
    <row r="29" spans="1:26">
      <c r="A29" s="47" t="s">
        <v>44</v>
      </c>
      <c r="B29" s="48"/>
      <c r="C29" s="49"/>
      <c r="D29" s="50">
        <v>4516911702.1000004</v>
      </c>
      <c r="E29" s="50">
        <v>4127953850.8699999</v>
      </c>
      <c r="F29" s="72">
        <v>421914546</v>
      </c>
      <c r="G29" s="48"/>
      <c r="H29" s="49"/>
      <c r="I29" s="50">
        <v>689599990.78999996</v>
      </c>
      <c r="J29" s="73">
        <v>665616779</v>
      </c>
      <c r="K29" s="72">
        <v>113034397.45999999</v>
      </c>
      <c r="L29" s="48"/>
      <c r="M29" s="49"/>
      <c r="N29" s="50">
        <v>567702180.36000001</v>
      </c>
      <c r="O29" s="50">
        <v>563972428</v>
      </c>
      <c r="P29" s="72">
        <v>140283912.33000001</v>
      </c>
      <c r="Q29" s="48"/>
      <c r="R29" s="49"/>
      <c r="S29" s="50">
        <v>0</v>
      </c>
      <c r="T29" s="50">
        <v>0</v>
      </c>
      <c r="U29" s="74">
        <v>0</v>
      </c>
      <c r="V29" s="55">
        <f t="shared" si="0"/>
        <v>0</v>
      </c>
      <c r="W29" s="50">
        <f t="shared" si="0"/>
        <v>0</v>
      </c>
      <c r="X29" s="50">
        <f t="shared" si="0"/>
        <v>5774213873.25</v>
      </c>
      <c r="Y29" s="50">
        <f t="shared" si="0"/>
        <v>5357543057.8699999</v>
      </c>
      <c r="Z29" s="72">
        <f t="shared" si="0"/>
        <v>675232855.78999996</v>
      </c>
    </row>
    <row r="30" spans="1:26">
      <c r="A30" s="47" t="s">
        <v>45</v>
      </c>
      <c r="B30" s="48"/>
      <c r="C30" s="49"/>
      <c r="D30" s="50">
        <v>1240713360.3099999</v>
      </c>
      <c r="E30" s="50">
        <v>1152148750.04</v>
      </c>
      <c r="F30" s="72">
        <v>395311215.97000003</v>
      </c>
      <c r="G30" s="48"/>
      <c r="H30" s="49"/>
      <c r="I30" s="50">
        <v>284345422.43000001</v>
      </c>
      <c r="J30" s="50">
        <v>272557965.68000001</v>
      </c>
      <c r="K30" s="72">
        <v>81080103.450000003</v>
      </c>
      <c r="L30" s="48"/>
      <c r="M30" s="49"/>
      <c r="N30" s="50">
        <v>40983624.539999999</v>
      </c>
      <c r="O30" s="50">
        <v>40704205.780000001</v>
      </c>
      <c r="P30" s="72">
        <v>425995.63</v>
      </c>
      <c r="Q30" s="48"/>
      <c r="R30" s="49"/>
      <c r="S30" s="50">
        <v>7693598</v>
      </c>
      <c r="T30" s="50">
        <v>7693598</v>
      </c>
      <c r="U30" s="74">
        <v>575864</v>
      </c>
      <c r="V30" s="55">
        <f t="shared" si="0"/>
        <v>0</v>
      </c>
      <c r="W30" s="50">
        <f>+C30+H30+M30+R30</f>
        <v>0</v>
      </c>
      <c r="X30" s="50">
        <f t="shared" si="0"/>
        <v>1573736005.28</v>
      </c>
      <c r="Y30" s="50">
        <f t="shared" si="0"/>
        <v>1473104519.5</v>
      </c>
      <c r="Z30" s="72">
        <f t="shared" si="0"/>
        <v>477393179.05000001</v>
      </c>
    </row>
    <row r="31" spans="1:26">
      <c r="A31" s="47" t="s">
        <v>46</v>
      </c>
      <c r="B31" s="48"/>
      <c r="C31" s="49"/>
      <c r="D31" s="50">
        <v>5070</v>
      </c>
      <c r="E31" s="50">
        <v>5070</v>
      </c>
      <c r="F31" s="72">
        <v>0</v>
      </c>
      <c r="G31" s="48"/>
      <c r="H31" s="49"/>
      <c r="I31" s="50">
        <v>0</v>
      </c>
      <c r="J31" s="50">
        <v>0</v>
      </c>
      <c r="K31" s="72">
        <v>0</v>
      </c>
      <c r="L31" s="48"/>
      <c r="M31" s="49"/>
      <c r="N31" s="50">
        <v>0</v>
      </c>
      <c r="O31" s="50">
        <v>0</v>
      </c>
      <c r="P31" s="72">
        <v>0</v>
      </c>
      <c r="Q31" s="48"/>
      <c r="R31" s="49"/>
      <c r="S31" s="50">
        <v>0</v>
      </c>
      <c r="T31" s="50">
        <v>0</v>
      </c>
      <c r="U31" s="74">
        <v>0</v>
      </c>
      <c r="V31" s="55">
        <f t="shared" si="0"/>
        <v>0</v>
      </c>
      <c r="W31" s="50">
        <f t="shared" si="0"/>
        <v>0</v>
      </c>
      <c r="X31" s="50">
        <f t="shared" si="0"/>
        <v>5070</v>
      </c>
      <c r="Y31" s="50">
        <f t="shared" si="0"/>
        <v>5070</v>
      </c>
      <c r="Z31" s="72">
        <f t="shared" si="0"/>
        <v>0</v>
      </c>
    </row>
    <row r="32" spans="1:26">
      <c r="A32" s="56" t="s">
        <v>47</v>
      </c>
      <c r="B32" s="48"/>
      <c r="C32" s="49"/>
      <c r="D32" s="50">
        <v>258821967.44</v>
      </c>
      <c r="E32" s="50">
        <v>254899572.84</v>
      </c>
      <c r="F32" s="72">
        <v>43500</v>
      </c>
      <c r="G32" s="48"/>
      <c r="H32" s="49"/>
      <c r="I32" s="50">
        <v>11740661.720000001</v>
      </c>
      <c r="J32" s="50">
        <v>11740661.720000001</v>
      </c>
      <c r="K32" s="72">
        <v>0</v>
      </c>
      <c r="L32" s="48"/>
      <c r="M32" s="49"/>
      <c r="N32" s="50">
        <v>77220</v>
      </c>
      <c r="O32" s="50">
        <v>77220</v>
      </c>
      <c r="P32" s="72">
        <v>0</v>
      </c>
      <c r="Q32" s="48"/>
      <c r="R32" s="49"/>
      <c r="S32" s="50">
        <v>0</v>
      </c>
      <c r="T32" s="50">
        <v>0</v>
      </c>
      <c r="U32" s="74">
        <v>0</v>
      </c>
      <c r="V32" s="55">
        <f t="shared" si="0"/>
        <v>0</v>
      </c>
      <c r="W32" s="50">
        <f t="shared" si="0"/>
        <v>0</v>
      </c>
      <c r="X32" s="50">
        <f t="shared" si="0"/>
        <v>270639849.16000003</v>
      </c>
      <c r="Y32" s="50">
        <f t="shared" si="0"/>
        <v>266717454.56</v>
      </c>
      <c r="Z32" s="72">
        <f t="shared" si="0"/>
        <v>43500</v>
      </c>
    </row>
    <row r="33" spans="1:26">
      <c r="A33" s="56" t="s">
        <v>48</v>
      </c>
      <c r="B33" s="48"/>
      <c r="C33" s="49"/>
      <c r="D33" s="50">
        <v>21743983.25</v>
      </c>
      <c r="E33" s="50">
        <v>20439445.899999999</v>
      </c>
      <c r="F33" s="75">
        <v>1113360.83</v>
      </c>
      <c r="G33" s="48"/>
      <c r="H33" s="49"/>
      <c r="I33" s="50">
        <v>0</v>
      </c>
      <c r="J33" s="50">
        <v>0</v>
      </c>
      <c r="K33" s="72">
        <v>0</v>
      </c>
      <c r="L33" s="48"/>
      <c r="M33" s="49"/>
      <c r="N33" s="50">
        <v>0</v>
      </c>
      <c r="O33" s="50">
        <v>0</v>
      </c>
      <c r="P33" s="72">
        <v>0</v>
      </c>
      <c r="Q33" s="48"/>
      <c r="R33" s="49"/>
      <c r="S33" s="50">
        <v>0</v>
      </c>
      <c r="T33" s="50">
        <v>0</v>
      </c>
      <c r="U33" s="74">
        <v>0</v>
      </c>
      <c r="V33" s="55">
        <f t="shared" si="0"/>
        <v>0</v>
      </c>
      <c r="W33" s="50">
        <f t="shared" si="0"/>
        <v>0</v>
      </c>
      <c r="X33" s="50">
        <f t="shared" si="0"/>
        <v>21743983.25</v>
      </c>
      <c r="Y33" s="50">
        <f t="shared" si="0"/>
        <v>20439445.899999999</v>
      </c>
      <c r="Z33" s="72">
        <f t="shared" si="0"/>
        <v>1113360.83</v>
      </c>
    </row>
    <row r="34" spans="1:26">
      <c r="A34" s="56" t="s">
        <v>41</v>
      </c>
      <c r="B34" s="48"/>
      <c r="C34" s="49"/>
      <c r="D34" s="50">
        <v>2616021583.4200001</v>
      </c>
      <c r="E34" s="50">
        <v>2478205034.4499998</v>
      </c>
      <c r="F34" s="72">
        <v>125385443.90000001</v>
      </c>
      <c r="G34" s="48"/>
      <c r="H34" s="49"/>
      <c r="I34" s="50">
        <v>18362843</v>
      </c>
      <c r="J34" s="50">
        <v>1608420</v>
      </c>
      <c r="K34" s="72">
        <v>268833.45</v>
      </c>
      <c r="L34" s="48"/>
      <c r="M34" s="49"/>
      <c r="N34" s="50">
        <v>1736167.69</v>
      </c>
      <c r="O34" s="50">
        <v>1730323.41</v>
      </c>
      <c r="P34" s="76">
        <v>3240</v>
      </c>
      <c r="Q34" s="48"/>
      <c r="R34" s="49"/>
      <c r="S34" s="50">
        <v>0</v>
      </c>
      <c r="T34" s="50">
        <v>0</v>
      </c>
      <c r="U34" s="74">
        <v>0</v>
      </c>
      <c r="V34" s="55">
        <f t="shared" si="0"/>
        <v>0</v>
      </c>
      <c r="W34" s="50">
        <f t="shared" si="0"/>
        <v>0</v>
      </c>
      <c r="X34" s="50">
        <f t="shared" si="0"/>
        <v>2636120594.1100001</v>
      </c>
      <c r="Y34" s="50">
        <f t="shared" si="0"/>
        <v>2481543777.8599997</v>
      </c>
      <c r="Z34" s="72">
        <f t="shared" si="0"/>
        <v>125657517.35000001</v>
      </c>
    </row>
    <row r="35" spans="1:26">
      <c r="A35" s="47" t="s">
        <v>49</v>
      </c>
      <c r="B35" s="48"/>
      <c r="C35" s="49"/>
      <c r="D35" s="50">
        <v>1173394245.55</v>
      </c>
      <c r="E35" s="50">
        <v>1115746057.96</v>
      </c>
      <c r="F35" s="72">
        <v>114684443.90000001</v>
      </c>
      <c r="G35" s="48"/>
      <c r="H35" s="49"/>
      <c r="I35" s="50">
        <v>695689</v>
      </c>
      <c r="J35" s="50">
        <v>681454.55</v>
      </c>
      <c r="K35" s="72">
        <v>268833.45</v>
      </c>
      <c r="L35" s="48"/>
      <c r="M35" s="49"/>
      <c r="N35" s="50">
        <v>1736167.69</v>
      </c>
      <c r="O35" s="50">
        <v>1730323.41</v>
      </c>
      <c r="P35" s="72">
        <v>3240</v>
      </c>
      <c r="Q35" s="48"/>
      <c r="R35" s="49"/>
      <c r="S35" s="50">
        <v>0</v>
      </c>
      <c r="T35" s="50">
        <v>0</v>
      </c>
      <c r="U35" s="74">
        <v>0</v>
      </c>
      <c r="V35" s="55">
        <f t="shared" si="0"/>
        <v>0</v>
      </c>
      <c r="W35" s="50">
        <f t="shared" si="0"/>
        <v>0</v>
      </c>
      <c r="X35" s="50">
        <f t="shared" si="0"/>
        <v>1175826102.24</v>
      </c>
      <c r="Y35" s="50">
        <f t="shared" si="0"/>
        <v>1118157835.9200001</v>
      </c>
      <c r="Z35" s="72">
        <f t="shared" si="0"/>
        <v>114956517.35000001</v>
      </c>
    </row>
    <row r="36" spans="1:26">
      <c r="A36" s="47" t="s">
        <v>50</v>
      </c>
      <c r="B36" s="48"/>
      <c r="C36" s="49"/>
      <c r="D36" s="50">
        <v>1442627337.8699999</v>
      </c>
      <c r="E36" s="50">
        <v>1362458976.49</v>
      </c>
      <c r="F36" s="72">
        <v>0</v>
      </c>
      <c r="G36" s="48"/>
      <c r="H36" s="49"/>
      <c r="I36" s="50">
        <v>17667154</v>
      </c>
      <c r="J36" s="50">
        <v>926965.45</v>
      </c>
      <c r="K36" s="72">
        <v>0</v>
      </c>
      <c r="L36" s="48"/>
      <c r="M36" s="49"/>
      <c r="N36" s="50">
        <v>0</v>
      </c>
      <c r="O36" s="50">
        <v>0</v>
      </c>
      <c r="P36" s="72">
        <v>0</v>
      </c>
      <c r="Q36" s="48"/>
      <c r="R36" s="49"/>
      <c r="S36" s="50">
        <v>0</v>
      </c>
      <c r="T36" s="50">
        <v>0</v>
      </c>
      <c r="U36" s="74">
        <v>0</v>
      </c>
      <c r="V36" s="55">
        <f t="shared" si="0"/>
        <v>0</v>
      </c>
      <c r="W36" s="50">
        <f t="shared" si="0"/>
        <v>0</v>
      </c>
      <c r="X36" s="50">
        <f t="shared" si="0"/>
        <v>1460294491.8699999</v>
      </c>
      <c r="Y36" s="50">
        <f t="shared" si="0"/>
        <v>1363385941.9400001</v>
      </c>
      <c r="Z36" s="72">
        <f t="shared" si="0"/>
        <v>0</v>
      </c>
    </row>
    <row r="37" spans="1:26">
      <c r="A37" s="77" t="s">
        <v>51</v>
      </c>
      <c r="B37" s="48"/>
      <c r="C37" s="49"/>
      <c r="D37" s="50">
        <v>1176600511.1099999</v>
      </c>
      <c r="E37" s="50">
        <v>1161597150.49</v>
      </c>
      <c r="F37" s="72">
        <v>0</v>
      </c>
      <c r="G37" s="48"/>
      <c r="H37" s="49"/>
      <c r="I37" s="50">
        <v>16760118</v>
      </c>
      <c r="J37" s="50">
        <v>268833.45</v>
      </c>
      <c r="K37" s="76">
        <v>168900</v>
      </c>
      <c r="L37" s="48"/>
      <c r="M37" s="49"/>
      <c r="N37" s="50">
        <v>0</v>
      </c>
      <c r="O37" s="50">
        <v>0</v>
      </c>
      <c r="P37" s="72">
        <v>0</v>
      </c>
      <c r="Q37" s="48"/>
      <c r="R37" s="49"/>
      <c r="S37" s="50">
        <v>0</v>
      </c>
      <c r="T37" s="50">
        <v>0</v>
      </c>
      <c r="U37" s="74">
        <v>0</v>
      </c>
      <c r="V37" s="55">
        <f t="shared" si="0"/>
        <v>0</v>
      </c>
      <c r="W37" s="50">
        <f t="shared" si="0"/>
        <v>0</v>
      </c>
      <c r="X37" s="50">
        <f t="shared" si="0"/>
        <v>1193360629.1099999</v>
      </c>
      <c r="Y37" s="50">
        <f t="shared" si="0"/>
        <v>1161865983.9400001</v>
      </c>
      <c r="Z37" s="72">
        <f t="shared" si="0"/>
        <v>168900</v>
      </c>
    </row>
    <row r="38" spans="1:26">
      <c r="A38" s="77" t="s">
        <v>52</v>
      </c>
      <c r="B38" s="48"/>
      <c r="C38" s="78"/>
      <c r="D38" s="50">
        <v>266026826.75999999</v>
      </c>
      <c r="E38" s="50">
        <v>200861826</v>
      </c>
      <c r="F38" s="72">
        <v>85942426.379999995</v>
      </c>
      <c r="G38" s="48"/>
      <c r="H38" s="49"/>
      <c r="I38" s="50">
        <v>907036</v>
      </c>
      <c r="J38" s="50">
        <v>658132</v>
      </c>
      <c r="K38" s="79">
        <v>0</v>
      </c>
      <c r="L38" s="48"/>
      <c r="M38" s="49"/>
      <c r="N38" s="50">
        <v>0</v>
      </c>
      <c r="O38" s="50">
        <v>0</v>
      </c>
      <c r="P38" s="72">
        <v>0</v>
      </c>
      <c r="Q38" s="48"/>
      <c r="R38" s="49"/>
      <c r="S38" s="50">
        <v>0</v>
      </c>
      <c r="T38" s="50">
        <v>0</v>
      </c>
      <c r="U38" s="74">
        <v>0</v>
      </c>
      <c r="V38" s="55">
        <f t="shared" si="0"/>
        <v>0</v>
      </c>
      <c r="W38" s="50">
        <f t="shared" si="0"/>
        <v>0</v>
      </c>
      <c r="X38" s="50">
        <f t="shared" si="0"/>
        <v>266933862.75999999</v>
      </c>
      <c r="Y38" s="50">
        <f t="shared" si="0"/>
        <v>201519958</v>
      </c>
      <c r="Z38" s="72">
        <f t="shared" si="0"/>
        <v>85942426.379999995</v>
      </c>
    </row>
    <row r="39" spans="1:26">
      <c r="A39" s="47" t="s">
        <v>53</v>
      </c>
      <c r="B39" s="48"/>
      <c r="C39" s="49"/>
      <c r="D39" s="50">
        <v>0</v>
      </c>
      <c r="E39" s="50">
        <v>0</v>
      </c>
      <c r="F39" s="72">
        <v>10701000</v>
      </c>
      <c r="G39" s="48"/>
      <c r="H39" s="49"/>
      <c r="I39" s="50">
        <v>0</v>
      </c>
      <c r="J39" s="50">
        <v>0</v>
      </c>
      <c r="K39" s="72">
        <v>0</v>
      </c>
      <c r="L39" s="48"/>
      <c r="M39" s="49"/>
      <c r="N39" s="50">
        <v>0</v>
      </c>
      <c r="O39" s="50">
        <v>0</v>
      </c>
      <c r="P39" s="72">
        <v>0</v>
      </c>
      <c r="Q39" s="48"/>
      <c r="R39" s="49"/>
      <c r="S39" s="50">
        <v>0</v>
      </c>
      <c r="T39" s="50">
        <v>0</v>
      </c>
      <c r="U39" s="74">
        <v>0</v>
      </c>
      <c r="V39" s="55">
        <f t="shared" si="0"/>
        <v>0</v>
      </c>
      <c r="W39" s="50">
        <f t="shared" si="0"/>
        <v>0</v>
      </c>
      <c r="X39" s="50">
        <f t="shared" si="0"/>
        <v>0</v>
      </c>
      <c r="Y39" s="50">
        <f t="shared" si="0"/>
        <v>0</v>
      </c>
      <c r="Z39" s="72">
        <f t="shared" si="0"/>
        <v>10701000</v>
      </c>
    </row>
    <row r="40" spans="1:26" ht="15.75" thickBot="1">
      <c r="A40" s="56" t="s">
        <v>54</v>
      </c>
      <c r="B40" s="48"/>
      <c r="C40" s="80"/>
      <c r="D40" s="61"/>
      <c r="E40" s="81">
        <v>0</v>
      </c>
      <c r="F40" s="82">
        <v>0</v>
      </c>
      <c r="G40" s="48"/>
      <c r="H40" s="49"/>
      <c r="I40" s="61"/>
      <c r="J40" s="61">
        <v>0</v>
      </c>
      <c r="K40" s="67">
        <v>0</v>
      </c>
      <c r="L40" s="48"/>
      <c r="M40" s="49"/>
      <c r="N40" s="61"/>
      <c r="O40" s="81">
        <v>0</v>
      </c>
      <c r="P40" s="82">
        <v>0</v>
      </c>
      <c r="Q40" s="48"/>
      <c r="R40" s="49"/>
      <c r="S40" s="61"/>
      <c r="T40" s="61">
        <v>0</v>
      </c>
      <c r="U40" s="83">
        <v>0</v>
      </c>
      <c r="V40" s="60">
        <v>0</v>
      </c>
      <c r="W40" s="61">
        <f t="shared" ref="W40:Z89" si="1">+C40+H40+M40+R40</f>
        <v>0</v>
      </c>
      <c r="X40" s="61">
        <f t="shared" si="1"/>
        <v>0</v>
      </c>
      <c r="Y40" s="61">
        <v>0</v>
      </c>
      <c r="Z40" s="67">
        <f>+F40+K40+P40+U40</f>
        <v>0</v>
      </c>
    </row>
    <row r="41" spans="1:26" ht="15.75" thickBot="1">
      <c r="A41" s="37" t="s">
        <v>55</v>
      </c>
      <c r="B41" s="38"/>
      <c r="C41" s="84"/>
      <c r="D41" s="40">
        <v>4873269180.0700016</v>
      </c>
      <c r="E41" s="61">
        <v>5493835122.4900026</v>
      </c>
      <c r="F41" s="67">
        <v>-943768066.70000005</v>
      </c>
      <c r="G41" s="38"/>
      <c r="H41" s="84"/>
      <c r="I41" s="40">
        <v>-605407187.64999998</v>
      </c>
      <c r="J41" s="40">
        <v>-552882096.11000001</v>
      </c>
      <c r="K41" s="85">
        <v>-194383334.35999998</v>
      </c>
      <c r="L41" s="38"/>
      <c r="M41" s="84"/>
      <c r="N41" s="40">
        <v>-465977379.96000004</v>
      </c>
      <c r="O41" s="61">
        <v>-461962364.55999994</v>
      </c>
      <c r="P41" s="76">
        <v>-140713147.96000001</v>
      </c>
      <c r="Q41" s="38"/>
      <c r="R41" s="84"/>
      <c r="S41" s="40">
        <v>130052034.69999999</v>
      </c>
      <c r="T41" s="40">
        <v>130052034.69999999</v>
      </c>
      <c r="U41" s="86">
        <v>-575864</v>
      </c>
      <c r="V41" s="60">
        <f t="shared" ref="V41:V89" si="2">+B41+G41+L41+Q41</f>
        <v>0</v>
      </c>
      <c r="W41" s="61">
        <f t="shared" si="1"/>
        <v>0</v>
      </c>
      <c r="X41" s="61">
        <f t="shared" si="1"/>
        <v>3931936647.1600013</v>
      </c>
      <c r="Y41" s="61">
        <f t="shared" si="1"/>
        <v>4609042696.5200033</v>
      </c>
      <c r="Z41" s="67">
        <f>+F41+K41+P41+U41</f>
        <v>-1279440413.02</v>
      </c>
    </row>
    <row r="42" spans="1:26" ht="15.75" thickBot="1">
      <c r="A42" s="37" t="s">
        <v>56</v>
      </c>
      <c r="B42" s="38"/>
      <c r="C42" s="39"/>
      <c r="D42" s="40">
        <v>396474964.33999997</v>
      </c>
      <c r="E42" s="40">
        <v>396474964.33999997</v>
      </c>
      <c r="F42" s="87"/>
      <c r="G42" s="38"/>
      <c r="H42" s="39"/>
      <c r="I42" s="40">
        <v>693650340.38999999</v>
      </c>
      <c r="J42" s="40">
        <v>693650340.38999999</v>
      </c>
      <c r="K42" s="88"/>
      <c r="L42" s="38"/>
      <c r="M42" s="39"/>
      <c r="N42" s="40">
        <v>0</v>
      </c>
      <c r="O42" s="40">
        <v>0</v>
      </c>
      <c r="P42" s="87"/>
      <c r="Q42" s="38"/>
      <c r="R42" s="39"/>
      <c r="S42" s="40">
        <v>0</v>
      </c>
      <c r="T42" s="40">
        <v>0</v>
      </c>
      <c r="U42" s="89"/>
      <c r="V42" s="60">
        <f t="shared" si="2"/>
        <v>0</v>
      </c>
      <c r="W42" s="61">
        <f t="shared" si="1"/>
        <v>0</v>
      </c>
      <c r="X42" s="61">
        <f t="shared" si="1"/>
        <v>1090125304.73</v>
      </c>
      <c r="Y42" s="61">
        <f t="shared" si="1"/>
        <v>1090125304.73</v>
      </c>
      <c r="Z42" s="87"/>
    </row>
    <row r="43" spans="1:26">
      <c r="A43" s="56" t="s">
        <v>57</v>
      </c>
      <c r="B43" s="48"/>
      <c r="C43" s="49"/>
      <c r="D43" s="50">
        <v>0</v>
      </c>
      <c r="E43" s="50">
        <v>0</v>
      </c>
      <c r="F43" s="46"/>
      <c r="G43" s="48"/>
      <c r="H43" s="49"/>
      <c r="I43" s="50">
        <v>659052.6</v>
      </c>
      <c r="J43" s="50">
        <v>659052.6</v>
      </c>
      <c r="K43" s="53"/>
      <c r="L43" s="48"/>
      <c r="M43" s="49"/>
      <c r="N43" s="50">
        <v>0</v>
      </c>
      <c r="O43" s="45">
        <v>0</v>
      </c>
      <c r="P43" s="46"/>
      <c r="Q43" s="48"/>
      <c r="R43" s="49"/>
      <c r="S43" s="50">
        <v>0</v>
      </c>
      <c r="T43" s="45">
        <v>0</v>
      </c>
      <c r="U43" s="52"/>
      <c r="V43" s="44">
        <f t="shared" si="2"/>
        <v>0</v>
      </c>
      <c r="W43" s="45">
        <f t="shared" si="1"/>
        <v>0</v>
      </c>
      <c r="X43" s="45">
        <f t="shared" si="1"/>
        <v>659052.6</v>
      </c>
      <c r="Y43" s="45">
        <f t="shared" si="1"/>
        <v>659052.6</v>
      </c>
      <c r="Z43" s="46"/>
    </row>
    <row r="44" spans="1:26">
      <c r="A44" s="56" t="s">
        <v>58</v>
      </c>
      <c r="B44" s="48"/>
      <c r="C44" s="49"/>
      <c r="D44" s="50">
        <v>329667037.69</v>
      </c>
      <c r="E44" s="50">
        <v>329667037.69</v>
      </c>
      <c r="F44" s="53"/>
      <c r="G44" s="48"/>
      <c r="H44" s="49"/>
      <c r="I44" s="50">
        <v>166973583.75999999</v>
      </c>
      <c r="J44" s="50">
        <v>166973583.75999999</v>
      </c>
      <c r="K44" s="53"/>
      <c r="L44" s="48"/>
      <c r="M44" s="49"/>
      <c r="N44" s="50">
        <v>0</v>
      </c>
      <c r="O44" s="50">
        <v>0</v>
      </c>
      <c r="P44" s="53"/>
      <c r="Q44" s="48"/>
      <c r="R44" s="49"/>
      <c r="S44" s="50">
        <v>0</v>
      </c>
      <c r="T44" s="50">
        <v>0</v>
      </c>
      <c r="U44" s="54"/>
      <c r="V44" s="55">
        <f t="shared" si="2"/>
        <v>0</v>
      </c>
      <c r="W44" s="50">
        <f t="shared" si="1"/>
        <v>0</v>
      </c>
      <c r="X44" s="50">
        <f t="shared" si="1"/>
        <v>496640621.44999999</v>
      </c>
      <c r="Y44" s="50">
        <f t="shared" si="1"/>
        <v>496640621.44999999</v>
      </c>
      <c r="Z44" s="53"/>
    </row>
    <row r="45" spans="1:26" ht="15.75" thickBot="1">
      <c r="A45" s="56" t="s">
        <v>59</v>
      </c>
      <c r="B45" s="48"/>
      <c r="C45" s="49"/>
      <c r="D45" s="50">
        <v>66807926.649999999</v>
      </c>
      <c r="E45" s="50">
        <v>66807926.649999999</v>
      </c>
      <c r="F45" s="58"/>
      <c r="G45" s="48"/>
      <c r="H45" s="49"/>
      <c r="I45" s="50">
        <v>526017704.02999997</v>
      </c>
      <c r="J45" s="50">
        <v>526017704.02999997</v>
      </c>
      <c r="K45" s="53"/>
      <c r="L45" s="48"/>
      <c r="M45" s="49"/>
      <c r="N45" s="50">
        <v>0</v>
      </c>
      <c r="O45" s="61">
        <v>0</v>
      </c>
      <c r="P45" s="58"/>
      <c r="Q45" s="48"/>
      <c r="R45" s="49"/>
      <c r="S45" s="50">
        <v>0</v>
      </c>
      <c r="T45" s="61">
        <v>0</v>
      </c>
      <c r="U45" s="59"/>
      <c r="V45" s="60">
        <f t="shared" si="2"/>
        <v>0</v>
      </c>
      <c r="W45" s="61">
        <f t="shared" si="1"/>
        <v>0</v>
      </c>
      <c r="X45" s="61">
        <f t="shared" si="1"/>
        <v>592825630.67999995</v>
      </c>
      <c r="Y45" s="61">
        <f t="shared" si="1"/>
        <v>592825630.67999995</v>
      </c>
      <c r="Z45" s="58"/>
    </row>
    <row r="46" spans="1:26" ht="15.75" thickBot="1">
      <c r="A46" s="37" t="s">
        <v>60</v>
      </c>
      <c r="B46" s="38"/>
      <c r="C46" s="39"/>
      <c r="D46" s="40">
        <v>1747187490.0000002</v>
      </c>
      <c r="E46" s="40">
        <v>1623135404.6700001</v>
      </c>
      <c r="F46" s="85">
        <v>707412098.60000002</v>
      </c>
      <c r="G46" s="38"/>
      <c r="H46" s="39"/>
      <c r="I46" s="40">
        <v>1548902993.75</v>
      </c>
      <c r="J46" s="40">
        <v>1514331015.98</v>
      </c>
      <c r="K46" s="85">
        <v>331800333.89000005</v>
      </c>
      <c r="L46" s="38"/>
      <c r="M46" s="39"/>
      <c r="N46" s="40">
        <v>22463929.82</v>
      </c>
      <c r="O46" s="40">
        <v>22055569.859999999</v>
      </c>
      <c r="P46" s="85">
        <v>272288.49</v>
      </c>
      <c r="Q46" s="38"/>
      <c r="R46" s="39"/>
      <c r="S46" s="40">
        <v>131210607.92</v>
      </c>
      <c r="T46" s="40">
        <v>127153658</v>
      </c>
      <c r="U46" s="66">
        <v>2410000.81</v>
      </c>
      <c r="V46" s="60">
        <f t="shared" si="2"/>
        <v>0</v>
      </c>
      <c r="W46" s="61">
        <f t="shared" si="1"/>
        <v>0</v>
      </c>
      <c r="X46" s="61">
        <f t="shared" si="1"/>
        <v>3449765021.4900002</v>
      </c>
      <c r="Y46" s="61">
        <f t="shared" si="1"/>
        <v>3286675648.5100002</v>
      </c>
      <c r="Z46" s="67">
        <f t="shared" si="1"/>
        <v>1041894721.79</v>
      </c>
    </row>
    <row r="47" spans="1:26">
      <c r="A47" s="56" t="s">
        <v>61</v>
      </c>
      <c r="B47" s="51"/>
      <c r="C47" s="49"/>
      <c r="D47" s="50">
        <v>1077171050.46</v>
      </c>
      <c r="E47" s="45">
        <v>956549399.65999997</v>
      </c>
      <c r="F47" s="62">
        <v>455147293.61000001</v>
      </c>
      <c r="G47" s="48"/>
      <c r="H47" s="49"/>
      <c r="I47" s="50">
        <v>756658702.5</v>
      </c>
      <c r="J47" s="45">
        <v>732277325.50999999</v>
      </c>
      <c r="K47" s="62">
        <v>270145299.22000003</v>
      </c>
      <c r="L47" s="48"/>
      <c r="M47" s="49"/>
      <c r="N47" s="50">
        <v>22463929.82</v>
      </c>
      <c r="O47" s="45">
        <v>22055569.859999999</v>
      </c>
      <c r="P47" s="62">
        <v>272288.49</v>
      </c>
      <c r="Q47" s="48"/>
      <c r="R47" s="49"/>
      <c r="S47" s="50">
        <v>131210607.92</v>
      </c>
      <c r="T47" s="45">
        <v>127153658</v>
      </c>
      <c r="U47" s="90">
        <v>2410000.81</v>
      </c>
      <c r="V47" s="44">
        <f t="shared" si="2"/>
        <v>0</v>
      </c>
      <c r="W47" s="45">
        <f t="shared" si="1"/>
        <v>0</v>
      </c>
      <c r="X47" s="45">
        <f t="shared" si="1"/>
        <v>1987504290.7</v>
      </c>
      <c r="Y47" s="45">
        <f t="shared" si="1"/>
        <v>1838035953.03</v>
      </c>
      <c r="Z47" s="62">
        <f t="shared" si="1"/>
        <v>727974882.13</v>
      </c>
    </row>
    <row r="48" spans="1:26">
      <c r="A48" s="56" t="s">
        <v>58</v>
      </c>
      <c r="B48" s="48"/>
      <c r="C48" s="49"/>
      <c r="D48" s="50">
        <v>534610092.14000005</v>
      </c>
      <c r="E48" s="50">
        <v>531179657.61000001</v>
      </c>
      <c r="F48" s="72">
        <v>231201369.24000001</v>
      </c>
      <c r="G48" s="48"/>
      <c r="H48" s="49"/>
      <c r="I48" s="50">
        <v>0</v>
      </c>
      <c r="J48" s="50">
        <v>0</v>
      </c>
      <c r="K48" s="72">
        <v>0</v>
      </c>
      <c r="L48" s="48"/>
      <c r="M48" s="49"/>
      <c r="N48" s="50">
        <v>0</v>
      </c>
      <c r="O48" s="50">
        <v>0</v>
      </c>
      <c r="P48" s="76">
        <v>0</v>
      </c>
      <c r="Q48" s="48"/>
      <c r="R48" s="49"/>
      <c r="S48" s="50">
        <v>0</v>
      </c>
      <c r="T48" s="50">
        <v>0</v>
      </c>
      <c r="U48" s="74">
        <v>0</v>
      </c>
      <c r="V48" s="55">
        <f t="shared" si="2"/>
        <v>0</v>
      </c>
      <c r="W48" s="50">
        <f t="shared" si="1"/>
        <v>0</v>
      </c>
      <c r="X48" s="50">
        <f t="shared" si="1"/>
        <v>534610092.14000005</v>
      </c>
      <c r="Y48" s="50">
        <f t="shared" si="1"/>
        <v>531179657.61000001</v>
      </c>
      <c r="Z48" s="72">
        <f t="shared" si="1"/>
        <v>231201369.24000001</v>
      </c>
    </row>
    <row r="49" spans="1:26">
      <c r="A49" s="47" t="s">
        <v>49</v>
      </c>
      <c r="B49" s="48"/>
      <c r="C49" s="49"/>
      <c r="D49" s="50">
        <v>42469063.689999998</v>
      </c>
      <c r="E49" s="50">
        <v>40934578.619999997</v>
      </c>
      <c r="F49" s="72">
        <v>53674377.140000001</v>
      </c>
      <c r="G49" s="48"/>
      <c r="H49" s="49"/>
      <c r="I49" s="50">
        <v>0</v>
      </c>
      <c r="J49" s="50">
        <v>0</v>
      </c>
      <c r="K49" s="72">
        <v>0</v>
      </c>
      <c r="L49" s="48"/>
      <c r="M49" s="49"/>
      <c r="N49" s="50">
        <v>0</v>
      </c>
      <c r="O49" s="50">
        <v>0</v>
      </c>
      <c r="P49" s="72">
        <v>0</v>
      </c>
      <c r="Q49" s="48"/>
      <c r="R49" s="49"/>
      <c r="S49" s="50">
        <v>0</v>
      </c>
      <c r="T49" s="50">
        <v>0</v>
      </c>
      <c r="U49" s="74">
        <v>0</v>
      </c>
      <c r="V49" s="55">
        <f t="shared" si="2"/>
        <v>0</v>
      </c>
      <c r="W49" s="50">
        <f t="shared" si="1"/>
        <v>0</v>
      </c>
      <c r="X49" s="50">
        <f t="shared" si="1"/>
        <v>42469063.689999998</v>
      </c>
      <c r="Y49" s="50">
        <f t="shared" si="1"/>
        <v>40934578.619999997</v>
      </c>
      <c r="Z49" s="72">
        <f t="shared" si="1"/>
        <v>53674377.140000001</v>
      </c>
    </row>
    <row r="50" spans="1:26">
      <c r="A50" s="47" t="s">
        <v>50</v>
      </c>
      <c r="B50" s="48"/>
      <c r="C50" s="49"/>
      <c r="D50" s="50">
        <v>492141028.45000005</v>
      </c>
      <c r="E50" s="50">
        <v>490245078.99000001</v>
      </c>
      <c r="F50" s="72">
        <v>177526992.10000002</v>
      </c>
      <c r="G50" s="48"/>
      <c r="H50" s="49"/>
      <c r="I50" s="50">
        <v>0</v>
      </c>
      <c r="J50" s="50">
        <v>0</v>
      </c>
      <c r="K50" s="72">
        <v>0</v>
      </c>
      <c r="L50" s="48"/>
      <c r="M50" s="49"/>
      <c r="N50" s="50">
        <v>0</v>
      </c>
      <c r="O50" s="50">
        <v>0</v>
      </c>
      <c r="P50" s="76">
        <v>0</v>
      </c>
      <c r="Q50" s="48"/>
      <c r="R50" s="49"/>
      <c r="S50" s="50">
        <v>0</v>
      </c>
      <c r="T50" s="50">
        <v>0</v>
      </c>
      <c r="U50" s="74">
        <v>0</v>
      </c>
      <c r="V50" s="55">
        <f t="shared" si="2"/>
        <v>0</v>
      </c>
      <c r="W50" s="50">
        <f t="shared" si="1"/>
        <v>0</v>
      </c>
      <c r="X50" s="50">
        <f t="shared" si="1"/>
        <v>492141028.45000005</v>
      </c>
      <c r="Y50" s="50">
        <f t="shared" si="1"/>
        <v>490245078.99000001</v>
      </c>
      <c r="Z50" s="72">
        <f t="shared" si="1"/>
        <v>177526992.10000002</v>
      </c>
    </row>
    <row r="51" spans="1:26">
      <c r="A51" s="47" t="s">
        <v>62</v>
      </c>
      <c r="B51" s="48"/>
      <c r="C51" s="49"/>
      <c r="D51" s="50">
        <v>135361414.46000001</v>
      </c>
      <c r="E51" s="50">
        <v>135361414.46000001</v>
      </c>
      <c r="F51" s="72">
        <v>16609606.199999928</v>
      </c>
      <c r="G51" s="48"/>
      <c r="H51" s="49"/>
      <c r="I51" s="50">
        <v>0</v>
      </c>
      <c r="J51" s="50">
        <v>0</v>
      </c>
      <c r="K51" s="72">
        <v>0</v>
      </c>
      <c r="L51" s="48"/>
      <c r="M51" s="49"/>
      <c r="N51" s="50">
        <v>0</v>
      </c>
      <c r="O51" s="50">
        <v>0</v>
      </c>
      <c r="P51" s="76">
        <v>0</v>
      </c>
      <c r="Q51" s="48"/>
      <c r="R51" s="49"/>
      <c r="S51" s="50">
        <v>0</v>
      </c>
      <c r="T51" s="50">
        <v>0</v>
      </c>
      <c r="U51" s="91">
        <v>0</v>
      </c>
      <c r="V51" s="55">
        <f t="shared" si="2"/>
        <v>0</v>
      </c>
      <c r="W51" s="50">
        <f t="shared" si="1"/>
        <v>0</v>
      </c>
      <c r="X51" s="50">
        <f t="shared" si="1"/>
        <v>135361414.46000001</v>
      </c>
      <c r="Y51" s="50">
        <f t="shared" si="1"/>
        <v>135361414.46000001</v>
      </c>
      <c r="Z51" s="72">
        <f t="shared" si="1"/>
        <v>16609606.199999928</v>
      </c>
    </row>
    <row r="52" spans="1:26">
      <c r="A52" s="47" t="s">
        <v>63</v>
      </c>
      <c r="B52" s="48"/>
      <c r="C52" s="49"/>
      <c r="D52" s="50">
        <v>356779613.99000001</v>
      </c>
      <c r="E52" s="50">
        <v>354883664.52999997</v>
      </c>
      <c r="F52" s="72">
        <v>160917385.9000001</v>
      </c>
      <c r="G52" s="48"/>
      <c r="H52" s="49"/>
      <c r="I52" s="50">
        <v>0</v>
      </c>
      <c r="J52" s="50">
        <v>0</v>
      </c>
      <c r="K52" s="72">
        <v>0</v>
      </c>
      <c r="L52" s="48"/>
      <c r="M52" s="49"/>
      <c r="N52" s="50">
        <v>0</v>
      </c>
      <c r="O52" s="50">
        <v>0</v>
      </c>
      <c r="P52" s="72">
        <v>0</v>
      </c>
      <c r="Q52" s="48"/>
      <c r="R52" s="49"/>
      <c r="S52" s="50">
        <v>0</v>
      </c>
      <c r="T52" s="50">
        <v>0</v>
      </c>
      <c r="U52" s="74">
        <v>0</v>
      </c>
      <c r="V52" s="55">
        <f t="shared" si="2"/>
        <v>0</v>
      </c>
      <c r="W52" s="50">
        <f t="shared" si="1"/>
        <v>0</v>
      </c>
      <c r="X52" s="50">
        <f t="shared" si="1"/>
        <v>356779613.99000001</v>
      </c>
      <c r="Y52" s="50">
        <f t="shared" si="1"/>
        <v>354883664.52999997</v>
      </c>
      <c r="Z52" s="72">
        <f t="shared" si="1"/>
        <v>160917385.9000001</v>
      </c>
    </row>
    <row r="53" spans="1:26">
      <c r="A53" s="47" t="s">
        <v>53</v>
      </c>
      <c r="B53" s="48"/>
      <c r="C53" s="49"/>
      <c r="D53" s="50">
        <v>0</v>
      </c>
      <c r="E53" s="50">
        <v>0</v>
      </c>
      <c r="F53" s="72">
        <v>0</v>
      </c>
      <c r="G53" s="48"/>
      <c r="H53" s="49"/>
      <c r="I53" s="50">
        <v>0</v>
      </c>
      <c r="J53" s="50">
        <v>0</v>
      </c>
      <c r="K53" s="72">
        <v>0</v>
      </c>
      <c r="L53" s="48"/>
      <c r="M53" s="49"/>
      <c r="N53" s="50">
        <v>0</v>
      </c>
      <c r="O53" s="50">
        <v>0</v>
      </c>
      <c r="P53" s="72">
        <v>0</v>
      </c>
      <c r="Q53" s="48"/>
      <c r="R53" s="49"/>
      <c r="S53" s="50">
        <v>0</v>
      </c>
      <c r="T53" s="50">
        <v>0</v>
      </c>
      <c r="U53" s="74">
        <v>0</v>
      </c>
      <c r="V53" s="55">
        <f t="shared" si="2"/>
        <v>0</v>
      </c>
      <c r="W53" s="50">
        <f t="shared" si="1"/>
        <v>0</v>
      </c>
      <c r="X53" s="50">
        <f t="shared" si="1"/>
        <v>0</v>
      </c>
      <c r="Y53" s="50">
        <f t="shared" si="1"/>
        <v>0</v>
      </c>
      <c r="Z53" s="72">
        <f t="shared" si="1"/>
        <v>0</v>
      </c>
    </row>
    <row r="54" spans="1:26">
      <c r="A54" s="56" t="s">
        <v>64</v>
      </c>
      <c r="B54" s="48"/>
      <c r="C54" s="78"/>
      <c r="D54" s="50">
        <v>135406347.40000001</v>
      </c>
      <c r="E54" s="50">
        <v>135406347.40000001</v>
      </c>
      <c r="F54" s="72">
        <v>21063435.75</v>
      </c>
      <c r="G54" s="48"/>
      <c r="H54" s="49"/>
      <c r="I54" s="50">
        <v>792244291.25</v>
      </c>
      <c r="J54" s="50">
        <v>782053690.47000003</v>
      </c>
      <c r="K54" s="72">
        <v>61655034.670000002</v>
      </c>
      <c r="L54" s="48"/>
      <c r="M54" s="49"/>
      <c r="N54" s="50">
        <v>0</v>
      </c>
      <c r="O54" s="50">
        <v>0</v>
      </c>
      <c r="P54" s="72">
        <v>0</v>
      </c>
      <c r="Q54" s="48"/>
      <c r="R54" s="49"/>
      <c r="S54" s="50">
        <v>0</v>
      </c>
      <c r="T54" s="50">
        <v>0</v>
      </c>
      <c r="U54" s="74">
        <v>0</v>
      </c>
      <c r="V54" s="55">
        <f t="shared" si="2"/>
        <v>0</v>
      </c>
      <c r="W54" s="50">
        <f t="shared" si="1"/>
        <v>0</v>
      </c>
      <c r="X54" s="50">
        <f t="shared" si="1"/>
        <v>927650638.64999998</v>
      </c>
      <c r="Y54" s="50">
        <f t="shared" si="1"/>
        <v>917460037.87</v>
      </c>
      <c r="Z54" s="72">
        <f t="shared" si="1"/>
        <v>82718470.420000002</v>
      </c>
    </row>
    <row r="55" spans="1:26" ht="15.75" thickBot="1">
      <c r="A55" s="56" t="s">
        <v>65</v>
      </c>
      <c r="B55" s="48"/>
      <c r="C55" s="80"/>
      <c r="D55" s="50"/>
      <c r="E55" s="50"/>
      <c r="F55" s="72">
        <v>0</v>
      </c>
      <c r="G55" s="92"/>
      <c r="H55" s="80"/>
      <c r="I55" s="50"/>
      <c r="J55" s="50"/>
      <c r="K55" s="72">
        <v>0</v>
      </c>
      <c r="L55" s="48"/>
      <c r="M55" s="80"/>
      <c r="N55" s="50"/>
      <c r="O55" s="50"/>
      <c r="P55" s="72">
        <v>0</v>
      </c>
      <c r="Q55" s="48"/>
      <c r="R55" s="80"/>
      <c r="S55" s="50"/>
      <c r="T55" s="50"/>
      <c r="U55" s="74">
        <v>0</v>
      </c>
      <c r="V55" s="55">
        <f t="shared" si="2"/>
        <v>0</v>
      </c>
      <c r="W55" s="50">
        <f t="shared" si="1"/>
        <v>0</v>
      </c>
      <c r="X55" s="50">
        <f t="shared" si="1"/>
        <v>0</v>
      </c>
      <c r="Y55" s="50">
        <f t="shared" si="1"/>
        <v>0</v>
      </c>
      <c r="Z55" s="72">
        <f t="shared" si="1"/>
        <v>0</v>
      </c>
    </row>
    <row r="56" spans="1:26" ht="15.75" thickBot="1">
      <c r="A56" s="37" t="s">
        <v>66</v>
      </c>
      <c r="B56" s="38"/>
      <c r="C56" s="93"/>
      <c r="D56" s="40">
        <v>13923961810.930002</v>
      </c>
      <c r="E56" s="40">
        <v>13923961810.930002</v>
      </c>
      <c r="F56" s="88"/>
      <c r="G56" s="38"/>
      <c r="H56" s="93"/>
      <c r="I56" s="40">
        <v>1092292070.6800001</v>
      </c>
      <c r="J56" s="40">
        <v>1092292070.6800001</v>
      </c>
      <c r="K56" s="88"/>
      <c r="L56" s="38"/>
      <c r="M56" s="93"/>
      <c r="N56" s="40">
        <v>144521812.63</v>
      </c>
      <c r="O56" s="40">
        <v>144521812.63</v>
      </c>
      <c r="P56" s="88"/>
      <c r="Q56" s="38"/>
      <c r="R56" s="93"/>
      <c r="S56" s="40">
        <v>137745632.69999999</v>
      </c>
      <c r="T56" s="40">
        <v>137745632.69999999</v>
      </c>
      <c r="U56" s="89"/>
      <c r="V56" s="94">
        <f t="shared" si="2"/>
        <v>0</v>
      </c>
      <c r="W56" s="40">
        <f t="shared" si="1"/>
        <v>0</v>
      </c>
      <c r="X56" s="40">
        <f t="shared" si="1"/>
        <v>15298521326.940002</v>
      </c>
      <c r="Y56" s="40">
        <f t="shared" si="1"/>
        <v>15298521326.940002</v>
      </c>
      <c r="Z56" s="87"/>
    </row>
    <row r="57" spans="1:26" ht="15.75" thickBot="1">
      <c r="A57" s="95" t="s">
        <v>67</v>
      </c>
      <c r="B57" s="38"/>
      <c r="C57" s="93"/>
      <c r="D57" s="40">
        <v>10401405156.52</v>
      </c>
      <c r="E57" s="61">
        <v>9656787128.7700005</v>
      </c>
      <c r="F57" s="67">
        <v>1651180165.3000002</v>
      </c>
      <c r="G57" s="38"/>
      <c r="H57" s="93"/>
      <c r="I57" s="40">
        <v>2552951911.6900001</v>
      </c>
      <c r="J57" s="61">
        <v>2465854842.3800001</v>
      </c>
      <c r="K57" s="67">
        <v>526183668.25</v>
      </c>
      <c r="L57" s="38"/>
      <c r="M57" s="93"/>
      <c r="N57" s="40">
        <v>632963122.41000009</v>
      </c>
      <c r="O57" s="61">
        <v>628539747.04999995</v>
      </c>
      <c r="P57" s="67">
        <v>140985436.45000002</v>
      </c>
      <c r="Q57" s="38"/>
      <c r="R57" s="93"/>
      <c r="S57" s="40">
        <v>138904205.92000002</v>
      </c>
      <c r="T57" s="61">
        <v>134847256</v>
      </c>
      <c r="U57" s="83">
        <v>2985864.81</v>
      </c>
      <c r="V57" s="60">
        <f t="shared" si="2"/>
        <v>0</v>
      </c>
      <c r="W57" s="61">
        <f t="shared" si="1"/>
        <v>0</v>
      </c>
      <c r="X57" s="61">
        <f t="shared" si="1"/>
        <v>13726224396.540001</v>
      </c>
      <c r="Y57" s="61">
        <f t="shared" si="1"/>
        <v>12886028974.200001</v>
      </c>
      <c r="Z57" s="67">
        <f>+F57+K57+P57+U57</f>
        <v>2321335134.8099999</v>
      </c>
    </row>
    <row r="58" spans="1:26" ht="15.75" thickBot="1">
      <c r="A58" s="47" t="s">
        <v>68</v>
      </c>
      <c r="B58" s="48"/>
      <c r="C58" s="49"/>
      <c r="D58" s="50">
        <v>10142583189.08</v>
      </c>
      <c r="E58" s="40">
        <v>9401887555.9300003</v>
      </c>
      <c r="F58" s="85">
        <v>1651136665.3000002</v>
      </c>
      <c r="G58" s="48"/>
      <c r="H58" s="49"/>
      <c r="I58" s="50">
        <v>2541211249.9700003</v>
      </c>
      <c r="J58" s="40">
        <v>2454114180.6600003</v>
      </c>
      <c r="K58" s="85">
        <v>526183668.25</v>
      </c>
      <c r="L58" s="48"/>
      <c r="M58" s="49"/>
      <c r="N58" s="50">
        <v>632885902.41000009</v>
      </c>
      <c r="O58" s="40">
        <v>628462527.04999995</v>
      </c>
      <c r="P58" s="85">
        <v>140985436.45000002</v>
      </c>
      <c r="Q58" s="48"/>
      <c r="R58" s="49"/>
      <c r="S58" s="50">
        <v>138904205.92000002</v>
      </c>
      <c r="T58" s="50">
        <v>134847256</v>
      </c>
      <c r="U58" s="74">
        <v>2985864.81</v>
      </c>
      <c r="V58" s="60">
        <f t="shared" si="2"/>
        <v>0</v>
      </c>
      <c r="W58" s="61">
        <f t="shared" si="1"/>
        <v>0</v>
      </c>
      <c r="X58" s="61">
        <f t="shared" si="1"/>
        <v>13455584547.379999</v>
      </c>
      <c r="Y58" s="61">
        <f t="shared" si="1"/>
        <v>12619311519.639999</v>
      </c>
      <c r="Z58" s="67">
        <f>+F58+K58+P58+U58</f>
        <v>2321291634.8099999</v>
      </c>
    </row>
    <row r="59" spans="1:26" ht="15.75" thickBot="1">
      <c r="A59" s="37" t="s">
        <v>69</v>
      </c>
      <c r="B59" s="38"/>
      <c r="C59" s="84"/>
      <c r="D59" s="40">
        <v>3522556654.4100018</v>
      </c>
      <c r="E59" s="40">
        <v>4267174682.1600018</v>
      </c>
      <c r="F59" s="62">
        <v>-1651180165.3000002</v>
      </c>
      <c r="G59" s="38"/>
      <c r="H59" s="84"/>
      <c r="I59" s="40">
        <v>-1460659841.01</v>
      </c>
      <c r="J59" s="40">
        <v>-1373562771.7</v>
      </c>
      <c r="K59" s="85">
        <v>-526183668.25</v>
      </c>
      <c r="L59" s="38"/>
      <c r="M59" s="84"/>
      <c r="N59" s="40">
        <v>-488441309.78000009</v>
      </c>
      <c r="O59" s="40">
        <v>-484017934.41999996</v>
      </c>
      <c r="P59" s="85">
        <v>-140985436.45000002</v>
      </c>
      <c r="Q59" s="38"/>
      <c r="R59" s="84"/>
      <c r="S59" s="40">
        <v>-1158573.2200000286</v>
      </c>
      <c r="T59" s="40">
        <v>2898376.6999999881</v>
      </c>
      <c r="U59" s="66">
        <v>-2985864.81</v>
      </c>
      <c r="V59" s="60">
        <f t="shared" si="2"/>
        <v>0</v>
      </c>
      <c r="W59" s="61">
        <f t="shared" si="1"/>
        <v>0</v>
      </c>
      <c r="X59" s="61">
        <f t="shared" si="1"/>
        <v>1572296930.4000018</v>
      </c>
      <c r="Y59" s="61">
        <f t="shared" si="1"/>
        <v>2412492352.7400017</v>
      </c>
      <c r="Z59" s="67">
        <f>+F59+K59+P59+U59</f>
        <v>-2321335134.8099999</v>
      </c>
    </row>
    <row r="60" spans="1:26">
      <c r="A60" s="47" t="s">
        <v>70</v>
      </c>
      <c r="B60" s="51"/>
      <c r="C60" s="96"/>
      <c r="D60" s="50">
        <v>994674961.73000002</v>
      </c>
      <c r="E60" s="50">
        <v>994674961.73000002</v>
      </c>
      <c r="F60" s="97"/>
      <c r="G60" s="48"/>
      <c r="H60" s="98"/>
      <c r="I60" s="50">
        <v>2343522829.5299997</v>
      </c>
      <c r="J60" s="50">
        <v>2343522829.5299997</v>
      </c>
      <c r="K60" s="46"/>
      <c r="L60" s="48"/>
      <c r="M60" s="99"/>
      <c r="N60" s="50">
        <v>626229250.02999997</v>
      </c>
      <c r="O60" s="50">
        <v>626229250.02999997</v>
      </c>
      <c r="P60" s="46"/>
      <c r="Q60" s="48"/>
      <c r="R60" s="98"/>
      <c r="S60" s="50">
        <v>2465947</v>
      </c>
      <c r="T60" s="50">
        <v>2465947</v>
      </c>
      <c r="U60" s="52"/>
      <c r="V60" s="44">
        <f t="shared" si="2"/>
        <v>0</v>
      </c>
      <c r="W60" s="45">
        <f t="shared" si="1"/>
        <v>0</v>
      </c>
      <c r="X60" s="45">
        <f t="shared" si="1"/>
        <v>3966892988.29</v>
      </c>
      <c r="Y60" s="45">
        <f t="shared" si="1"/>
        <v>3966892988.29</v>
      </c>
      <c r="Z60" s="46"/>
    </row>
    <row r="61" spans="1:26" ht="15.75" thickBot="1">
      <c r="A61" s="47" t="s">
        <v>71</v>
      </c>
      <c r="B61" s="92"/>
      <c r="C61" s="98"/>
      <c r="D61" s="50">
        <v>3521604587.4300003</v>
      </c>
      <c r="E61" s="81">
        <v>3161364894.1800003</v>
      </c>
      <c r="F61" s="82">
        <v>568420516</v>
      </c>
      <c r="G61" s="48"/>
      <c r="H61" s="98"/>
      <c r="I61" s="50">
        <v>803865034.16999996</v>
      </c>
      <c r="J61" s="100">
        <v>803865034.16999996</v>
      </c>
      <c r="K61" s="101">
        <v>0</v>
      </c>
      <c r="L61" s="48"/>
      <c r="M61" s="99"/>
      <c r="N61" s="50">
        <v>0</v>
      </c>
      <c r="O61" s="61">
        <v>0</v>
      </c>
      <c r="P61" s="101">
        <v>0</v>
      </c>
      <c r="Q61" s="48"/>
      <c r="R61" s="98"/>
      <c r="S61" s="50">
        <v>0</v>
      </c>
      <c r="T61" s="61">
        <v>0</v>
      </c>
      <c r="U61" s="102">
        <v>0</v>
      </c>
      <c r="V61" s="60">
        <f t="shared" si="2"/>
        <v>0</v>
      </c>
      <c r="W61" s="61">
        <f t="shared" si="1"/>
        <v>0</v>
      </c>
      <c r="X61" s="61">
        <f t="shared" si="1"/>
        <v>4325469621.6000004</v>
      </c>
      <c r="Y61" s="61">
        <f t="shared" si="1"/>
        <v>3965229928.3500004</v>
      </c>
      <c r="Z61" s="67">
        <f>+F61+K61+P61+U61</f>
        <v>568420516</v>
      </c>
    </row>
    <row r="62" spans="1:26" ht="15.75" thickBot="1">
      <c r="A62" s="37" t="s">
        <v>72</v>
      </c>
      <c r="B62" s="38"/>
      <c r="C62" s="84"/>
      <c r="D62" s="40">
        <v>3781378621.8500023</v>
      </c>
      <c r="E62" s="61">
        <v>4522074255.0000019</v>
      </c>
      <c r="F62" s="61">
        <v>-1651136665.3000002</v>
      </c>
      <c r="G62" s="40"/>
      <c r="H62" s="40"/>
      <c r="I62" s="40">
        <v>-1448919179.2900002</v>
      </c>
      <c r="J62" s="61">
        <v>-1361822109.9800003</v>
      </c>
      <c r="K62" s="85">
        <v>-526183668.25</v>
      </c>
      <c r="L62" s="38"/>
      <c r="M62" s="84"/>
      <c r="N62" s="40">
        <v>-488364089.78000009</v>
      </c>
      <c r="O62" s="40">
        <v>-483940714.41999996</v>
      </c>
      <c r="P62" s="85">
        <v>-140985436.45000002</v>
      </c>
      <c r="Q62" s="38"/>
      <c r="R62" s="84"/>
      <c r="S62" s="40">
        <v>-1158573.2200000286</v>
      </c>
      <c r="T62" s="40">
        <v>2898376.6999999881</v>
      </c>
      <c r="U62" s="66">
        <v>-2985864.81</v>
      </c>
      <c r="V62" s="60">
        <f>+V56-V58</f>
        <v>0</v>
      </c>
      <c r="W62" s="61">
        <f>+W56-W58</f>
        <v>0</v>
      </c>
      <c r="X62" s="61">
        <f t="shared" si="1"/>
        <v>1842936779.5600021</v>
      </c>
      <c r="Y62" s="61">
        <f t="shared" si="1"/>
        <v>2679209807.3000011</v>
      </c>
      <c r="Z62" s="67">
        <f>+F62+K62+P62+U62</f>
        <v>-2321291634.8099999</v>
      </c>
    </row>
    <row r="63" spans="1:26" ht="15.75" thickBot="1">
      <c r="A63" s="37" t="s">
        <v>73</v>
      </c>
      <c r="B63" s="38"/>
      <c r="C63" s="84"/>
      <c r="D63" s="40">
        <v>995627028.71000099</v>
      </c>
      <c r="E63" s="40">
        <v>2100484749.710001</v>
      </c>
      <c r="F63" s="85">
        <v>-2219600681.3000002</v>
      </c>
      <c r="G63" s="38"/>
      <c r="H63" s="84"/>
      <c r="I63" s="40">
        <v>78997954.349999785</v>
      </c>
      <c r="J63" s="40">
        <v>166095023.65999973</v>
      </c>
      <c r="K63" s="85">
        <v>-526183668.25</v>
      </c>
      <c r="L63" s="38"/>
      <c r="M63" s="84"/>
      <c r="N63" s="40">
        <v>137787940.24999988</v>
      </c>
      <c r="O63" s="40">
        <v>142211315.61000001</v>
      </c>
      <c r="P63" s="85">
        <v>-140985436.45000002</v>
      </c>
      <c r="Q63" s="38"/>
      <c r="R63" s="84"/>
      <c r="S63" s="40">
        <v>1307373.7799999714</v>
      </c>
      <c r="T63" s="40">
        <v>5364323.6999999881</v>
      </c>
      <c r="U63" s="40">
        <v>-2985864.81</v>
      </c>
      <c r="V63" s="60">
        <f t="shared" si="2"/>
        <v>0</v>
      </c>
      <c r="W63" s="61">
        <f t="shared" si="1"/>
        <v>0</v>
      </c>
      <c r="X63" s="61">
        <f t="shared" si="1"/>
        <v>1213720297.0900009</v>
      </c>
      <c r="Y63" s="61">
        <f t="shared" si="1"/>
        <v>2414155412.6800008</v>
      </c>
      <c r="Z63" s="67">
        <f>+F63+K63+P63+U63</f>
        <v>-2889755650.8099999</v>
      </c>
    </row>
    <row r="64" spans="1:26" ht="15.75" thickBot="1">
      <c r="A64" s="37" t="s">
        <v>74</v>
      </c>
      <c r="B64" s="38"/>
      <c r="C64" s="40"/>
      <c r="D64" s="40">
        <v>1890538776.5900002</v>
      </c>
      <c r="E64" s="40">
        <v>1890538776.5900002</v>
      </c>
      <c r="F64" s="87"/>
      <c r="G64" s="38"/>
      <c r="H64" s="40"/>
      <c r="I64" s="40">
        <v>57900000</v>
      </c>
      <c r="J64" s="40">
        <v>362171564.58999997</v>
      </c>
      <c r="K64" s="87"/>
      <c r="L64" s="38"/>
      <c r="M64" s="40"/>
      <c r="N64" s="40">
        <v>0</v>
      </c>
      <c r="O64" s="40">
        <v>0</v>
      </c>
      <c r="P64" s="87"/>
      <c r="Q64" s="38"/>
      <c r="R64" s="40"/>
      <c r="S64" s="40">
        <v>0</v>
      </c>
      <c r="T64" s="40">
        <v>0</v>
      </c>
      <c r="U64" s="89"/>
      <c r="V64" s="60">
        <f t="shared" si="2"/>
        <v>0</v>
      </c>
      <c r="W64" s="61">
        <f t="shared" si="1"/>
        <v>0</v>
      </c>
      <c r="X64" s="61">
        <f t="shared" si="1"/>
        <v>1948438776.5900002</v>
      </c>
      <c r="Y64" s="61">
        <f t="shared" si="1"/>
        <v>2252710341.1800003</v>
      </c>
      <c r="Z64" s="67">
        <f>+F64+K64+P64+U64</f>
        <v>0</v>
      </c>
    </row>
    <row r="65" spans="1:26">
      <c r="A65" s="56" t="s">
        <v>75</v>
      </c>
      <c r="B65" s="48"/>
      <c r="C65" s="49"/>
      <c r="D65" s="50">
        <v>212754729.99000001</v>
      </c>
      <c r="E65" s="45">
        <v>212754729.99000001</v>
      </c>
      <c r="F65" s="46"/>
      <c r="G65" s="51"/>
      <c r="H65" s="49"/>
      <c r="I65" s="50">
        <v>0</v>
      </c>
      <c r="J65" s="45">
        <v>304271564.58999997</v>
      </c>
      <c r="K65" s="46"/>
      <c r="L65" s="48"/>
      <c r="M65" s="49"/>
      <c r="N65" s="50">
        <v>0</v>
      </c>
      <c r="O65" s="45">
        <v>0</v>
      </c>
      <c r="P65" s="46"/>
      <c r="Q65" s="48"/>
      <c r="R65" s="49"/>
      <c r="S65" s="50">
        <v>0</v>
      </c>
      <c r="T65" s="45">
        <v>0</v>
      </c>
      <c r="U65" s="52"/>
      <c r="V65" s="44">
        <f t="shared" si="2"/>
        <v>0</v>
      </c>
      <c r="W65" s="45">
        <f t="shared" si="1"/>
        <v>0</v>
      </c>
      <c r="X65" s="45">
        <f t="shared" si="1"/>
        <v>212754729.99000001</v>
      </c>
      <c r="Y65" s="45">
        <f t="shared" si="1"/>
        <v>517026294.57999998</v>
      </c>
      <c r="Z65" s="46"/>
    </row>
    <row r="66" spans="1:26">
      <c r="A66" s="47" t="s">
        <v>76</v>
      </c>
      <c r="B66" s="48"/>
      <c r="C66" s="49"/>
      <c r="D66" s="50">
        <v>0</v>
      </c>
      <c r="E66" s="50">
        <v>0</v>
      </c>
      <c r="F66" s="53"/>
      <c r="G66" s="48"/>
      <c r="H66" s="49"/>
      <c r="I66" s="50">
        <v>0</v>
      </c>
      <c r="J66" s="50">
        <v>0</v>
      </c>
      <c r="K66" s="53"/>
      <c r="L66" s="48"/>
      <c r="M66" s="49"/>
      <c r="N66" s="50">
        <v>0</v>
      </c>
      <c r="O66" s="50">
        <v>0</v>
      </c>
      <c r="P66" s="53"/>
      <c r="Q66" s="48"/>
      <c r="R66" s="49"/>
      <c r="S66" s="50">
        <v>0</v>
      </c>
      <c r="T66" s="50">
        <v>0</v>
      </c>
      <c r="U66" s="54"/>
      <c r="V66" s="55">
        <f t="shared" si="2"/>
        <v>0</v>
      </c>
      <c r="W66" s="50">
        <f t="shared" si="1"/>
        <v>0</v>
      </c>
      <c r="X66" s="50">
        <f t="shared" si="1"/>
        <v>0</v>
      </c>
      <c r="Y66" s="50">
        <f t="shared" si="1"/>
        <v>0</v>
      </c>
      <c r="Z66" s="53"/>
    </row>
    <row r="67" spans="1:26">
      <c r="A67" s="47" t="s">
        <v>77</v>
      </c>
      <c r="B67" s="48"/>
      <c r="C67" s="49"/>
      <c r="D67" s="50">
        <v>212754729.99000001</v>
      </c>
      <c r="E67" s="50">
        <v>212754729.99000001</v>
      </c>
      <c r="F67" s="53"/>
      <c r="G67" s="48"/>
      <c r="H67" s="49"/>
      <c r="I67" s="50">
        <v>0</v>
      </c>
      <c r="J67" s="50">
        <v>0</v>
      </c>
      <c r="K67" s="53"/>
      <c r="L67" s="48"/>
      <c r="M67" s="49"/>
      <c r="N67" s="50">
        <v>0</v>
      </c>
      <c r="O67" s="50"/>
      <c r="P67" s="53"/>
      <c r="Q67" s="48"/>
      <c r="R67" s="49"/>
      <c r="S67" s="50">
        <v>0</v>
      </c>
      <c r="T67" s="50"/>
      <c r="U67" s="54"/>
      <c r="V67" s="55">
        <f t="shared" si="2"/>
        <v>0</v>
      </c>
      <c r="W67" s="50">
        <f t="shared" si="1"/>
        <v>0</v>
      </c>
      <c r="X67" s="50">
        <f t="shared" si="1"/>
        <v>212754729.99000001</v>
      </c>
      <c r="Y67" s="50">
        <f t="shared" si="1"/>
        <v>212754729.99000001</v>
      </c>
      <c r="Z67" s="53"/>
    </row>
    <row r="68" spans="1:26">
      <c r="A68" s="47" t="s">
        <v>78</v>
      </c>
      <c r="B68" s="48"/>
      <c r="C68" s="49"/>
      <c r="D68" s="50">
        <v>0</v>
      </c>
      <c r="E68" s="50">
        <v>0</v>
      </c>
      <c r="F68" s="53"/>
      <c r="G68" s="48"/>
      <c r="H68" s="49"/>
      <c r="I68" s="50">
        <v>0</v>
      </c>
      <c r="J68" s="50">
        <v>304271564.58999997</v>
      </c>
      <c r="K68" s="53"/>
      <c r="L68" s="48"/>
      <c r="M68" s="49"/>
      <c r="N68" s="50">
        <v>0</v>
      </c>
      <c r="O68" s="50">
        <v>0</v>
      </c>
      <c r="P68" s="53"/>
      <c r="Q68" s="48"/>
      <c r="R68" s="49"/>
      <c r="S68" s="50">
        <v>0</v>
      </c>
      <c r="T68" s="50">
        <v>0</v>
      </c>
      <c r="U68" s="54"/>
      <c r="V68" s="55">
        <v>0</v>
      </c>
      <c r="W68" s="50">
        <v>0</v>
      </c>
      <c r="X68" s="50">
        <f t="shared" si="1"/>
        <v>0</v>
      </c>
      <c r="Y68" s="50">
        <f t="shared" si="1"/>
        <v>304271564.58999997</v>
      </c>
      <c r="Z68" s="53"/>
    </row>
    <row r="69" spans="1:26">
      <c r="A69" s="56" t="s">
        <v>79</v>
      </c>
      <c r="B69" s="48"/>
      <c r="C69" s="49"/>
      <c r="D69" s="49">
        <v>1677784046.6000001</v>
      </c>
      <c r="E69" s="50">
        <v>1677784046.6000001</v>
      </c>
      <c r="F69" s="53"/>
      <c r="G69" s="48"/>
      <c r="H69" s="49"/>
      <c r="I69" s="49">
        <v>57900000</v>
      </c>
      <c r="J69" s="50">
        <v>57900000</v>
      </c>
      <c r="K69" s="53"/>
      <c r="L69" s="48"/>
      <c r="M69" s="49"/>
      <c r="N69" s="50">
        <v>0</v>
      </c>
      <c r="O69" s="50">
        <v>0</v>
      </c>
      <c r="P69" s="53"/>
      <c r="Q69" s="48"/>
      <c r="R69" s="99"/>
      <c r="S69" s="50">
        <v>0</v>
      </c>
      <c r="T69" s="50">
        <v>0</v>
      </c>
      <c r="U69" s="54"/>
      <c r="V69" s="55">
        <f t="shared" si="2"/>
        <v>0</v>
      </c>
      <c r="W69" s="50">
        <f t="shared" si="1"/>
        <v>0</v>
      </c>
      <c r="X69" s="50">
        <f t="shared" si="1"/>
        <v>1735684046.6000001</v>
      </c>
      <c r="Y69" s="50">
        <f t="shared" si="1"/>
        <v>1735684046.6000001</v>
      </c>
      <c r="Z69" s="53"/>
    </row>
    <row r="70" spans="1:26">
      <c r="A70" s="47" t="s">
        <v>80</v>
      </c>
      <c r="B70" s="48"/>
      <c r="C70" s="49"/>
      <c r="D70" s="50">
        <v>0</v>
      </c>
      <c r="E70" s="50">
        <v>0</v>
      </c>
      <c r="F70" s="53"/>
      <c r="G70" s="48"/>
      <c r="H70" s="49"/>
      <c r="I70" s="50">
        <v>0</v>
      </c>
      <c r="J70" s="50">
        <v>0</v>
      </c>
      <c r="K70" s="53"/>
      <c r="L70" s="48"/>
      <c r="M70" s="49"/>
      <c r="N70" s="50">
        <v>0</v>
      </c>
      <c r="O70" s="50">
        <v>0</v>
      </c>
      <c r="P70" s="53"/>
      <c r="Q70" s="48"/>
      <c r="R70" s="99"/>
      <c r="S70" s="50">
        <v>0</v>
      </c>
      <c r="T70" s="50">
        <v>0</v>
      </c>
      <c r="U70" s="54"/>
      <c r="V70" s="55">
        <f t="shared" si="2"/>
        <v>0</v>
      </c>
      <c r="W70" s="50">
        <f t="shared" si="1"/>
        <v>0</v>
      </c>
      <c r="X70" s="50">
        <f t="shared" si="1"/>
        <v>0</v>
      </c>
      <c r="Y70" s="50">
        <f t="shared" si="1"/>
        <v>0</v>
      </c>
      <c r="Z70" s="53"/>
    </row>
    <row r="71" spans="1:26">
      <c r="A71" s="47" t="s">
        <v>81</v>
      </c>
      <c r="B71" s="48"/>
      <c r="C71" s="49"/>
      <c r="D71" s="50">
        <v>10472229.439999999</v>
      </c>
      <c r="E71" s="50">
        <v>10472229.439999999</v>
      </c>
      <c r="F71" s="53"/>
      <c r="G71" s="48"/>
      <c r="H71" s="49"/>
      <c r="I71" s="50">
        <v>0</v>
      </c>
      <c r="J71" s="50">
        <v>0</v>
      </c>
      <c r="K71" s="53"/>
      <c r="L71" s="48"/>
      <c r="M71" s="49"/>
      <c r="N71" s="50">
        <v>0</v>
      </c>
      <c r="O71" s="50"/>
      <c r="P71" s="53"/>
      <c r="Q71" s="48"/>
      <c r="R71" s="99"/>
      <c r="S71" s="50">
        <v>0</v>
      </c>
      <c r="T71" s="50"/>
      <c r="U71" s="54"/>
      <c r="V71" s="55">
        <f t="shared" si="2"/>
        <v>0</v>
      </c>
      <c r="W71" s="50">
        <f t="shared" si="1"/>
        <v>0</v>
      </c>
      <c r="X71" s="50">
        <f t="shared" si="1"/>
        <v>10472229.439999999</v>
      </c>
      <c r="Y71" s="50">
        <f t="shared" si="1"/>
        <v>10472229.439999999</v>
      </c>
      <c r="Z71" s="53"/>
    </row>
    <row r="72" spans="1:26">
      <c r="A72" s="47" t="s">
        <v>82</v>
      </c>
      <c r="B72" s="48"/>
      <c r="C72" s="49"/>
      <c r="D72" s="50">
        <v>1552457541</v>
      </c>
      <c r="E72" s="50">
        <v>1552457541</v>
      </c>
      <c r="F72" s="53"/>
      <c r="G72" s="48"/>
      <c r="H72" s="49"/>
      <c r="I72" s="50">
        <v>0</v>
      </c>
      <c r="J72" s="50">
        <v>0</v>
      </c>
      <c r="K72" s="53"/>
      <c r="L72" s="48"/>
      <c r="M72" s="49"/>
      <c r="N72" s="50">
        <v>0</v>
      </c>
      <c r="O72" s="50">
        <v>0</v>
      </c>
      <c r="P72" s="53"/>
      <c r="Q72" s="48"/>
      <c r="R72" s="99"/>
      <c r="S72" s="50">
        <v>0</v>
      </c>
      <c r="T72" s="57">
        <v>0</v>
      </c>
      <c r="U72" s="54"/>
      <c r="V72" s="55">
        <f t="shared" si="2"/>
        <v>0</v>
      </c>
      <c r="W72" s="50">
        <f t="shared" si="1"/>
        <v>0</v>
      </c>
      <c r="X72" s="50">
        <f t="shared" si="1"/>
        <v>1552457541</v>
      </c>
      <c r="Y72" s="50">
        <f t="shared" si="1"/>
        <v>1552457541</v>
      </c>
      <c r="Z72" s="53"/>
    </row>
    <row r="73" spans="1:26">
      <c r="A73" s="47" t="s">
        <v>83</v>
      </c>
      <c r="B73" s="48"/>
      <c r="C73" s="49"/>
      <c r="D73" s="49">
        <v>114854276.16</v>
      </c>
      <c r="E73" s="50">
        <v>114854276</v>
      </c>
      <c r="F73" s="53"/>
      <c r="G73" s="48"/>
      <c r="H73" s="49"/>
      <c r="I73" s="49">
        <v>57900000</v>
      </c>
      <c r="J73" s="50">
        <v>57900000</v>
      </c>
      <c r="K73" s="53"/>
      <c r="L73" s="48"/>
      <c r="M73" s="49"/>
      <c r="N73" s="50">
        <v>0</v>
      </c>
      <c r="O73" s="50"/>
      <c r="P73" s="53"/>
      <c r="Q73" s="48"/>
      <c r="R73" s="49"/>
      <c r="S73" s="50">
        <v>0</v>
      </c>
      <c r="T73" s="50"/>
      <c r="U73" s="54"/>
      <c r="V73" s="55">
        <f t="shared" si="2"/>
        <v>0</v>
      </c>
      <c r="W73" s="50">
        <f t="shared" si="1"/>
        <v>0</v>
      </c>
      <c r="X73" s="50">
        <f t="shared" si="1"/>
        <v>172754276.16</v>
      </c>
      <c r="Y73" s="50">
        <f t="shared" si="1"/>
        <v>172754276</v>
      </c>
      <c r="Z73" s="53"/>
    </row>
    <row r="74" spans="1:26">
      <c r="A74" s="47" t="s">
        <v>84</v>
      </c>
      <c r="B74" s="48"/>
      <c r="C74" s="49"/>
      <c r="D74" s="50">
        <v>114854276.16</v>
      </c>
      <c r="E74" s="50">
        <v>114854276.16</v>
      </c>
      <c r="F74" s="53"/>
      <c r="G74" s="48"/>
      <c r="H74" s="49"/>
      <c r="I74" s="50">
        <v>57900000</v>
      </c>
      <c r="J74" s="50">
        <v>57900000</v>
      </c>
      <c r="K74" s="53"/>
      <c r="L74" s="48"/>
      <c r="M74" s="49"/>
      <c r="N74" s="50">
        <v>0</v>
      </c>
      <c r="O74" s="50"/>
      <c r="P74" s="53"/>
      <c r="Q74" s="48"/>
      <c r="R74" s="49"/>
      <c r="S74" s="50">
        <v>0</v>
      </c>
      <c r="T74" s="50"/>
      <c r="U74" s="54"/>
      <c r="V74" s="55">
        <f t="shared" si="2"/>
        <v>0</v>
      </c>
      <c r="W74" s="50">
        <f t="shared" si="1"/>
        <v>0</v>
      </c>
      <c r="X74" s="50">
        <f t="shared" si="1"/>
        <v>172754276.16</v>
      </c>
      <c r="Y74" s="50">
        <f t="shared" si="1"/>
        <v>172754276.16</v>
      </c>
      <c r="Z74" s="53"/>
    </row>
    <row r="75" spans="1:26">
      <c r="A75" s="103" t="s">
        <v>85</v>
      </c>
      <c r="B75" s="48"/>
      <c r="C75" s="49"/>
      <c r="D75" s="50">
        <v>0</v>
      </c>
      <c r="E75" s="50">
        <v>0</v>
      </c>
      <c r="F75" s="53"/>
      <c r="G75" s="48"/>
      <c r="H75" s="49"/>
      <c r="I75" s="50">
        <v>0</v>
      </c>
      <c r="J75" s="50">
        <v>0</v>
      </c>
      <c r="K75" s="53"/>
      <c r="L75" s="48"/>
      <c r="M75" s="49"/>
      <c r="N75" s="50">
        <v>0</v>
      </c>
      <c r="O75" s="50"/>
      <c r="P75" s="53"/>
      <c r="Q75" s="48"/>
      <c r="R75" s="49"/>
      <c r="S75" s="50">
        <v>0</v>
      </c>
      <c r="T75" s="50"/>
      <c r="U75" s="54"/>
      <c r="V75" s="55">
        <f t="shared" si="2"/>
        <v>0</v>
      </c>
      <c r="W75" s="50">
        <f t="shared" si="1"/>
        <v>0</v>
      </c>
      <c r="X75" s="50">
        <f t="shared" si="1"/>
        <v>0</v>
      </c>
      <c r="Y75" s="50">
        <f t="shared" si="1"/>
        <v>0</v>
      </c>
      <c r="Z75" s="53"/>
    </row>
    <row r="76" spans="1:26" ht="15.75" thickBot="1">
      <c r="A76" s="56" t="s">
        <v>86</v>
      </c>
      <c r="B76" s="48"/>
      <c r="C76" s="80"/>
      <c r="D76" s="50">
        <v>0</v>
      </c>
      <c r="E76" s="61">
        <v>0</v>
      </c>
      <c r="F76" s="58"/>
      <c r="G76" s="48"/>
      <c r="H76" s="49"/>
      <c r="I76" s="50">
        <v>0</v>
      </c>
      <c r="J76" s="61">
        <v>0</v>
      </c>
      <c r="K76" s="58"/>
      <c r="L76" s="48"/>
      <c r="M76" s="80"/>
      <c r="N76" s="50">
        <v>0</v>
      </c>
      <c r="O76" s="61">
        <v>0</v>
      </c>
      <c r="P76" s="58"/>
      <c r="Q76" s="48"/>
      <c r="R76" s="80"/>
      <c r="S76" s="50">
        <v>0</v>
      </c>
      <c r="T76" s="61">
        <v>0</v>
      </c>
      <c r="U76" s="59"/>
      <c r="V76" s="60">
        <f t="shared" si="2"/>
        <v>0</v>
      </c>
      <c r="W76" s="61">
        <f t="shared" si="1"/>
        <v>0</v>
      </c>
      <c r="X76" s="61">
        <f t="shared" si="1"/>
        <v>0</v>
      </c>
      <c r="Y76" s="61">
        <f t="shared" si="1"/>
        <v>0</v>
      </c>
      <c r="Z76" s="58"/>
    </row>
    <row r="77" spans="1:26" ht="15.75" thickBot="1">
      <c r="A77" s="37" t="s">
        <v>87</v>
      </c>
      <c r="B77" s="38"/>
      <c r="C77" s="39"/>
      <c r="D77" s="40">
        <v>2886165805.21</v>
      </c>
      <c r="E77" s="40">
        <v>1417682840.4300001</v>
      </c>
      <c r="F77" s="85">
        <v>353740004.57000005</v>
      </c>
      <c r="G77" s="38"/>
      <c r="H77" s="39"/>
      <c r="I77" s="40">
        <v>136897954</v>
      </c>
      <c r="J77" s="104">
        <v>2082920</v>
      </c>
      <c r="K77" s="105">
        <v>0</v>
      </c>
      <c r="L77" s="38"/>
      <c r="M77" s="39"/>
      <c r="N77" s="40">
        <v>137787940</v>
      </c>
      <c r="O77" s="40">
        <v>1225879.1599999999</v>
      </c>
      <c r="P77" s="85">
        <v>0</v>
      </c>
      <c r="Q77" s="38"/>
      <c r="R77" s="39"/>
      <c r="S77" s="40">
        <v>1307374</v>
      </c>
      <c r="T77" s="40">
        <v>2378458.89</v>
      </c>
      <c r="U77" s="66">
        <v>0</v>
      </c>
      <c r="V77" s="60">
        <f t="shared" si="2"/>
        <v>0</v>
      </c>
      <c r="W77" s="61">
        <f t="shared" si="1"/>
        <v>0</v>
      </c>
      <c r="X77" s="61">
        <f t="shared" si="1"/>
        <v>3162159073.21</v>
      </c>
      <c r="Y77" s="61">
        <f t="shared" si="1"/>
        <v>1423370098.4800003</v>
      </c>
      <c r="Z77" s="67">
        <f t="shared" si="1"/>
        <v>353740004.57000005</v>
      </c>
    </row>
    <row r="78" spans="1:26">
      <c r="A78" s="106" t="s">
        <v>88</v>
      </c>
      <c r="B78" s="48"/>
      <c r="C78" s="49"/>
      <c r="D78" s="45">
        <v>1619241523.3900001</v>
      </c>
      <c r="E78" s="45">
        <v>1088748153.22</v>
      </c>
      <c r="F78" s="62">
        <v>0</v>
      </c>
      <c r="G78" s="51"/>
      <c r="H78" s="49"/>
      <c r="I78" s="45">
        <v>134815034</v>
      </c>
      <c r="J78" s="107">
        <v>0</v>
      </c>
      <c r="K78" s="108">
        <v>0</v>
      </c>
      <c r="L78" s="51"/>
      <c r="M78" s="49"/>
      <c r="N78" s="45">
        <v>137787940</v>
      </c>
      <c r="O78" s="45">
        <v>1225879.1599999999</v>
      </c>
      <c r="P78" s="109">
        <v>0</v>
      </c>
      <c r="Q78" s="51"/>
      <c r="R78" s="49"/>
      <c r="S78" s="45">
        <v>1307374</v>
      </c>
      <c r="T78" s="45">
        <v>2378458.89</v>
      </c>
      <c r="U78" s="110">
        <v>0</v>
      </c>
      <c r="V78" s="44">
        <f t="shared" si="2"/>
        <v>0</v>
      </c>
      <c r="W78" s="45">
        <f t="shared" si="1"/>
        <v>0</v>
      </c>
      <c r="X78" s="45">
        <f t="shared" si="1"/>
        <v>1893151871.3900001</v>
      </c>
      <c r="Y78" s="45">
        <f t="shared" si="1"/>
        <v>1092352491.2700002</v>
      </c>
      <c r="Z78" s="62">
        <f t="shared" si="1"/>
        <v>0</v>
      </c>
    </row>
    <row r="79" spans="1:26">
      <c r="A79" s="47" t="s">
        <v>89</v>
      </c>
      <c r="B79" s="48"/>
      <c r="C79" s="49"/>
      <c r="D79" s="50">
        <v>905972592</v>
      </c>
      <c r="E79" s="50">
        <v>905972592</v>
      </c>
      <c r="F79" s="72">
        <v>0</v>
      </c>
      <c r="G79" s="48"/>
      <c r="H79" s="49"/>
      <c r="I79" s="50">
        <v>0</v>
      </c>
      <c r="J79" s="111">
        <v>0</v>
      </c>
      <c r="K79" s="112">
        <v>0</v>
      </c>
      <c r="L79" s="48"/>
      <c r="M79" s="49"/>
      <c r="N79" s="50">
        <v>0</v>
      </c>
      <c r="O79" s="50">
        <v>0</v>
      </c>
      <c r="P79" s="76">
        <v>0</v>
      </c>
      <c r="Q79" s="48"/>
      <c r="R79" s="49"/>
      <c r="S79" s="50">
        <v>0</v>
      </c>
      <c r="T79" s="50">
        <v>0</v>
      </c>
      <c r="U79" s="91">
        <v>0</v>
      </c>
      <c r="V79" s="55">
        <f t="shared" si="2"/>
        <v>0</v>
      </c>
      <c r="W79" s="50">
        <f t="shared" si="1"/>
        <v>0</v>
      </c>
      <c r="X79" s="50">
        <f t="shared" si="1"/>
        <v>905972592</v>
      </c>
      <c r="Y79" s="50">
        <f t="shared" si="1"/>
        <v>905972592</v>
      </c>
      <c r="Z79" s="72">
        <f t="shared" si="1"/>
        <v>0</v>
      </c>
    </row>
    <row r="80" spans="1:26">
      <c r="A80" s="47" t="s">
        <v>77</v>
      </c>
      <c r="B80" s="48"/>
      <c r="C80" s="78"/>
      <c r="D80" s="50">
        <v>621183756</v>
      </c>
      <c r="E80" s="50">
        <v>182775561.22</v>
      </c>
      <c r="F80" s="72">
        <v>212769100.77000001</v>
      </c>
      <c r="G80" s="48"/>
      <c r="H80" s="49"/>
      <c r="I80" s="50">
        <v>134815034</v>
      </c>
      <c r="J80" s="111">
        <v>0</v>
      </c>
      <c r="K80" s="111">
        <v>0</v>
      </c>
      <c r="L80" s="48"/>
      <c r="M80" s="49"/>
      <c r="N80" s="50">
        <v>137787940</v>
      </c>
      <c r="O80" s="50">
        <v>1225879.1599999999</v>
      </c>
      <c r="P80" s="76">
        <v>0</v>
      </c>
      <c r="Q80" s="48"/>
      <c r="R80" s="49"/>
      <c r="S80" s="50">
        <v>1307374</v>
      </c>
      <c r="T80" s="50">
        <v>2378458.89</v>
      </c>
      <c r="U80" s="91">
        <v>0</v>
      </c>
      <c r="V80" s="55">
        <f t="shared" si="2"/>
        <v>0</v>
      </c>
      <c r="W80" s="50">
        <f t="shared" si="1"/>
        <v>0</v>
      </c>
      <c r="X80" s="50">
        <f t="shared" si="1"/>
        <v>895094104</v>
      </c>
      <c r="Y80" s="50">
        <f t="shared" si="1"/>
        <v>186379899.26999998</v>
      </c>
      <c r="Z80" s="72">
        <f t="shared" si="1"/>
        <v>212769100.77000001</v>
      </c>
    </row>
    <row r="81" spans="1:26">
      <c r="A81" s="47" t="s">
        <v>90</v>
      </c>
      <c r="B81" s="48"/>
      <c r="C81" s="49"/>
      <c r="D81" s="50">
        <v>621183756</v>
      </c>
      <c r="E81" s="50">
        <v>182775561.22</v>
      </c>
      <c r="F81" s="72">
        <v>0</v>
      </c>
      <c r="G81" s="48"/>
      <c r="H81" s="49"/>
      <c r="I81" s="50">
        <v>134815034</v>
      </c>
      <c r="J81" s="111">
        <v>0</v>
      </c>
      <c r="K81" s="112">
        <v>0</v>
      </c>
      <c r="L81" s="48"/>
      <c r="M81" s="49"/>
      <c r="N81" s="50">
        <v>137787940</v>
      </c>
      <c r="O81" s="50">
        <v>1225879.1599999999</v>
      </c>
      <c r="P81" s="76">
        <v>0</v>
      </c>
      <c r="Q81" s="48"/>
      <c r="R81" s="49"/>
      <c r="S81" s="50">
        <v>1307374</v>
      </c>
      <c r="T81" s="50">
        <v>2378458.89</v>
      </c>
      <c r="U81" s="91">
        <v>0</v>
      </c>
      <c r="V81" s="55">
        <f t="shared" si="2"/>
        <v>0</v>
      </c>
      <c r="W81" s="50">
        <f t="shared" si="1"/>
        <v>0</v>
      </c>
      <c r="X81" s="50">
        <f t="shared" si="1"/>
        <v>895094104</v>
      </c>
      <c r="Y81" s="50">
        <f t="shared" si="1"/>
        <v>186379899.26999998</v>
      </c>
      <c r="Z81" s="72">
        <f t="shared" si="1"/>
        <v>0</v>
      </c>
    </row>
    <row r="82" spans="1:26">
      <c r="A82" s="47" t="s">
        <v>91</v>
      </c>
      <c r="B82" s="48"/>
      <c r="C82" s="49"/>
      <c r="D82" s="50">
        <v>0</v>
      </c>
      <c r="E82" s="50">
        <v>0</v>
      </c>
      <c r="F82" s="72">
        <v>0</v>
      </c>
      <c r="G82" s="48"/>
      <c r="H82" s="49"/>
      <c r="I82" s="50">
        <v>0</v>
      </c>
      <c r="J82" s="113">
        <v>0</v>
      </c>
      <c r="K82" s="112">
        <v>0</v>
      </c>
      <c r="L82" s="48"/>
      <c r="M82" s="49"/>
      <c r="N82" s="50">
        <v>0</v>
      </c>
      <c r="O82" s="50">
        <v>0</v>
      </c>
      <c r="P82" s="76">
        <v>0</v>
      </c>
      <c r="Q82" s="48"/>
      <c r="R82" s="49"/>
      <c r="S82" s="50">
        <v>0</v>
      </c>
      <c r="T82" s="50">
        <v>0</v>
      </c>
      <c r="U82" s="91">
        <v>0</v>
      </c>
      <c r="V82" s="55">
        <f>+B82+G82+L82+Q82</f>
        <v>0</v>
      </c>
      <c r="W82" s="50">
        <f>+C82+H82+M82+R82</f>
        <v>0</v>
      </c>
      <c r="X82" s="50">
        <f>+D82+I82+N82+S82</f>
        <v>0</v>
      </c>
      <c r="Y82" s="50">
        <v>0</v>
      </c>
      <c r="Z82" s="72">
        <f>+F82+K82+P82+U82</f>
        <v>0</v>
      </c>
    </row>
    <row r="83" spans="1:26">
      <c r="A83" s="47" t="s">
        <v>92</v>
      </c>
      <c r="B83" s="48"/>
      <c r="C83" s="78"/>
      <c r="D83" s="50">
        <v>92085175.390000001</v>
      </c>
      <c r="E83" s="50">
        <v>59985175.390000001</v>
      </c>
      <c r="F83" s="72">
        <v>212769100.77000001</v>
      </c>
      <c r="G83" s="48"/>
      <c r="H83" s="49"/>
      <c r="I83" s="50">
        <v>0</v>
      </c>
      <c r="J83" s="111">
        <v>0</v>
      </c>
      <c r="K83" s="112">
        <v>0</v>
      </c>
      <c r="L83" s="48"/>
      <c r="M83" s="49"/>
      <c r="N83" s="50">
        <v>0</v>
      </c>
      <c r="O83" s="50">
        <v>0</v>
      </c>
      <c r="P83" s="76">
        <v>0</v>
      </c>
      <c r="Q83" s="48"/>
      <c r="R83" s="49"/>
      <c r="S83" s="50">
        <v>0</v>
      </c>
      <c r="T83" s="50">
        <v>0</v>
      </c>
      <c r="U83" s="91">
        <v>0</v>
      </c>
      <c r="V83" s="55">
        <f t="shared" si="2"/>
        <v>0</v>
      </c>
      <c r="W83" s="50">
        <f t="shared" si="1"/>
        <v>0</v>
      </c>
      <c r="X83" s="50">
        <f t="shared" si="1"/>
        <v>92085175.390000001</v>
      </c>
      <c r="Y83" s="50">
        <f t="shared" si="1"/>
        <v>59985175.390000001</v>
      </c>
      <c r="Z83" s="72">
        <f t="shared" si="1"/>
        <v>212769100.77000001</v>
      </c>
    </row>
    <row r="84" spans="1:26">
      <c r="A84" s="56" t="s">
        <v>93</v>
      </c>
      <c r="B84" s="48"/>
      <c r="C84" s="49"/>
      <c r="D84" s="50">
        <v>1266924281.8200002</v>
      </c>
      <c r="E84" s="50">
        <v>268949511.81999999</v>
      </c>
      <c r="F84" s="72">
        <v>140970903.80000001</v>
      </c>
      <c r="G84" s="48"/>
      <c r="H84" s="49"/>
      <c r="I84" s="50">
        <v>2082920</v>
      </c>
      <c r="J84" s="111">
        <v>2082920</v>
      </c>
      <c r="K84" s="114">
        <v>0</v>
      </c>
      <c r="L84" s="48"/>
      <c r="M84" s="49"/>
      <c r="N84" s="50">
        <v>0</v>
      </c>
      <c r="O84" s="50">
        <v>0</v>
      </c>
      <c r="P84" s="76">
        <v>0</v>
      </c>
      <c r="Q84" s="48"/>
      <c r="R84" s="49"/>
      <c r="S84" s="50">
        <v>0</v>
      </c>
      <c r="T84" s="50">
        <v>0</v>
      </c>
      <c r="U84" s="91">
        <v>0</v>
      </c>
      <c r="V84" s="55">
        <f t="shared" si="2"/>
        <v>0</v>
      </c>
      <c r="W84" s="50">
        <f t="shared" si="1"/>
        <v>0</v>
      </c>
      <c r="X84" s="50">
        <f t="shared" si="1"/>
        <v>1269007201.8200002</v>
      </c>
      <c r="Y84" s="50">
        <f t="shared" si="1"/>
        <v>271032431.81999999</v>
      </c>
      <c r="Z84" s="72">
        <f t="shared" si="1"/>
        <v>140970903.80000001</v>
      </c>
    </row>
    <row r="85" spans="1:26">
      <c r="A85" s="47" t="s">
        <v>94</v>
      </c>
      <c r="B85" s="48"/>
      <c r="C85" s="49"/>
      <c r="D85" s="50">
        <v>0</v>
      </c>
      <c r="E85" s="115">
        <v>0</v>
      </c>
      <c r="F85" s="72">
        <v>0</v>
      </c>
      <c r="G85" s="48"/>
      <c r="H85" s="49"/>
      <c r="I85" s="50">
        <v>0</v>
      </c>
      <c r="J85" s="111">
        <v>0</v>
      </c>
      <c r="K85" s="112">
        <v>0</v>
      </c>
      <c r="L85" s="48"/>
      <c r="M85" s="49"/>
      <c r="N85" s="50">
        <v>0</v>
      </c>
      <c r="O85" s="50">
        <v>0</v>
      </c>
      <c r="P85" s="76">
        <v>0</v>
      </c>
      <c r="Q85" s="48"/>
      <c r="R85" s="49"/>
      <c r="S85" s="50">
        <v>0</v>
      </c>
      <c r="T85" s="50">
        <v>0</v>
      </c>
      <c r="U85" s="91">
        <v>0</v>
      </c>
      <c r="V85" s="55">
        <f t="shared" si="2"/>
        <v>0</v>
      </c>
      <c r="W85" s="50">
        <f t="shared" si="1"/>
        <v>0</v>
      </c>
      <c r="X85" s="50">
        <f t="shared" si="1"/>
        <v>0</v>
      </c>
      <c r="Y85" s="50">
        <f t="shared" si="1"/>
        <v>0</v>
      </c>
      <c r="Z85" s="72">
        <f t="shared" si="1"/>
        <v>0</v>
      </c>
    </row>
    <row r="86" spans="1:26">
      <c r="A86" s="47" t="s">
        <v>95</v>
      </c>
      <c r="B86" s="48"/>
      <c r="C86" s="49"/>
      <c r="D86" s="50">
        <v>99780335.200000003</v>
      </c>
      <c r="E86" s="50">
        <v>99780335.200000003</v>
      </c>
      <c r="F86" s="72">
        <v>0</v>
      </c>
      <c r="G86" s="48"/>
      <c r="H86" s="49"/>
      <c r="I86" s="50">
        <v>0</v>
      </c>
      <c r="J86" s="111">
        <v>0</v>
      </c>
      <c r="K86" s="112">
        <v>0</v>
      </c>
      <c r="L86" s="48"/>
      <c r="M86" s="49"/>
      <c r="N86" s="50">
        <v>0</v>
      </c>
      <c r="O86" s="50">
        <v>0</v>
      </c>
      <c r="P86" s="76">
        <v>0</v>
      </c>
      <c r="Q86" s="48"/>
      <c r="R86" s="49"/>
      <c r="S86" s="50">
        <v>0</v>
      </c>
      <c r="T86" s="50">
        <v>0</v>
      </c>
      <c r="U86" s="91">
        <v>0</v>
      </c>
      <c r="V86" s="55">
        <f t="shared" si="2"/>
        <v>0</v>
      </c>
      <c r="W86" s="50">
        <f t="shared" si="1"/>
        <v>0</v>
      </c>
      <c r="X86" s="50">
        <f t="shared" si="1"/>
        <v>99780335.200000003</v>
      </c>
      <c r="Y86" s="50">
        <f t="shared" si="1"/>
        <v>99780335.200000003</v>
      </c>
      <c r="Z86" s="72">
        <f t="shared" si="1"/>
        <v>0</v>
      </c>
    </row>
    <row r="87" spans="1:26">
      <c r="A87" s="47" t="s">
        <v>96</v>
      </c>
      <c r="B87" s="48"/>
      <c r="C87" s="49"/>
      <c r="D87" s="50">
        <v>40445023.68</v>
      </c>
      <c r="E87" s="50">
        <v>40445023.68</v>
      </c>
      <c r="F87" s="72">
        <v>140970903.80000001</v>
      </c>
      <c r="G87" s="48"/>
      <c r="H87" s="49"/>
      <c r="I87" s="50">
        <v>2082920</v>
      </c>
      <c r="J87" s="111">
        <v>2082920</v>
      </c>
      <c r="K87" s="112">
        <v>0</v>
      </c>
      <c r="L87" s="48"/>
      <c r="M87" s="49"/>
      <c r="N87" s="50">
        <v>0</v>
      </c>
      <c r="O87" s="50">
        <v>0</v>
      </c>
      <c r="P87" s="76">
        <v>0</v>
      </c>
      <c r="Q87" s="48"/>
      <c r="R87" s="49"/>
      <c r="S87" s="50">
        <v>0</v>
      </c>
      <c r="T87" s="50">
        <v>0</v>
      </c>
      <c r="U87" s="91">
        <v>0</v>
      </c>
      <c r="V87" s="55">
        <f t="shared" si="2"/>
        <v>0</v>
      </c>
      <c r="W87" s="50">
        <f t="shared" si="1"/>
        <v>0</v>
      </c>
      <c r="X87" s="50">
        <f t="shared" si="1"/>
        <v>42527943.68</v>
      </c>
      <c r="Y87" s="50">
        <f t="shared" si="1"/>
        <v>42527943.68</v>
      </c>
      <c r="Z87" s="72">
        <f t="shared" si="1"/>
        <v>140970903.80000001</v>
      </c>
    </row>
    <row r="88" spans="1:26">
      <c r="A88" s="47" t="s">
        <v>97</v>
      </c>
      <c r="B88" s="48"/>
      <c r="C88" s="49"/>
      <c r="D88" s="50">
        <v>1126698922.9400001</v>
      </c>
      <c r="E88" s="50">
        <v>128724152.94</v>
      </c>
      <c r="F88" s="72">
        <v>0</v>
      </c>
      <c r="G88" s="48"/>
      <c r="H88" s="49"/>
      <c r="I88" s="50">
        <v>0</v>
      </c>
      <c r="J88" s="111">
        <v>0</v>
      </c>
      <c r="K88" s="112">
        <v>0</v>
      </c>
      <c r="L88" s="48"/>
      <c r="M88" s="49"/>
      <c r="N88" s="50">
        <v>0</v>
      </c>
      <c r="O88" s="50">
        <v>0</v>
      </c>
      <c r="P88" s="76">
        <v>0</v>
      </c>
      <c r="Q88" s="48"/>
      <c r="R88" s="49"/>
      <c r="S88" s="50">
        <v>0</v>
      </c>
      <c r="T88" s="50">
        <v>0</v>
      </c>
      <c r="U88" s="91">
        <v>0</v>
      </c>
      <c r="V88" s="55">
        <f t="shared" si="2"/>
        <v>0</v>
      </c>
      <c r="W88" s="50">
        <f t="shared" si="1"/>
        <v>0</v>
      </c>
      <c r="X88" s="50">
        <f t="shared" si="1"/>
        <v>1126698922.9400001</v>
      </c>
      <c r="Y88" s="50">
        <f t="shared" si="1"/>
        <v>128724152.94</v>
      </c>
      <c r="Z88" s="72">
        <f t="shared" si="1"/>
        <v>0</v>
      </c>
    </row>
    <row r="89" spans="1:26" ht="15.75" thickBot="1">
      <c r="A89" s="116" t="s">
        <v>98</v>
      </c>
      <c r="B89" s="92"/>
      <c r="C89" s="80"/>
      <c r="D89" s="61">
        <v>0</v>
      </c>
      <c r="E89" s="61">
        <v>0</v>
      </c>
      <c r="F89" s="67">
        <v>0</v>
      </c>
      <c r="G89" s="92"/>
      <c r="H89" s="80"/>
      <c r="I89" s="61">
        <v>0</v>
      </c>
      <c r="J89" s="117">
        <v>0</v>
      </c>
      <c r="K89" s="118">
        <v>0</v>
      </c>
      <c r="L89" s="92"/>
      <c r="M89" s="80"/>
      <c r="N89" s="61">
        <v>0</v>
      </c>
      <c r="O89" s="61">
        <v>0</v>
      </c>
      <c r="P89" s="101">
        <v>0</v>
      </c>
      <c r="Q89" s="92"/>
      <c r="R89" s="80"/>
      <c r="S89" s="61">
        <v>0</v>
      </c>
      <c r="T89" s="81">
        <v>0</v>
      </c>
      <c r="U89" s="119">
        <v>0</v>
      </c>
      <c r="V89" s="60">
        <f t="shared" si="2"/>
        <v>0</v>
      </c>
      <c r="W89" s="61">
        <f t="shared" si="1"/>
        <v>0</v>
      </c>
      <c r="X89" s="61">
        <f t="shared" si="1"/>
        <v>0</v>
      </c>
      <c r="Y89" s="61">
        <f t="shared" si="1"/>
        <v>0</v>
      </c>
      <c r="Z89" s="67">
        <f t="shared" si="1"/>
        <v>0</v>
      </c>
    </row>
  </sheetData>
  <mergeCells count="40">
    <mergeCell ref="S14:S15"/>
    <mergeCell ref="T14:U14"/>
    <mergeCell ref="X14:X15"/>
    <mergeCell ref="Y14:Z14"/>
    <mergeCell ref="D14:D15"/>
    <mergeCell ref="E14:F14"/>
    <mergeCell ref="I14:I15"/>
    <mergeCell ref="J14:K14"/>
    <mergeCell ref="N14:N15"/>
    <mergeCell ref="O14:P14"/>
    <mergeCell ref="B12:F12"/>
    <mergeCell ref="G12:K12"/>
    <mergeCell ref="L12:P12"/>
    <mergeCell ref="Q12:U12"/>
    <mergeCell ref="V12:Z12"/>
    <mergeCell ref="B13:F13"/>
    <mergeCell ref="G13:K13"/>
    <mergeCell ref="L13:P13"/>
    <mergeCell ref="Q13:U13"/>
    <mergeCell ref="V13:Z13"/>
    <mergeCell ref="A10:A15"/>
    <mergeCell ref="B10:F10"/>
    <mergeCell ref="G10:K10"/>
    <mergeCell ref="L10:P10"/>
    <mergeCell ref="Q10:U10"/>
    <mergeCell ref="V10:Z11"/>
    <mergeCell ref="B11:F11"/>
    <mergeCell ref="G11:K11"/>
    <mergeCell ref="L11:P11"/>
    <mergeCell ref="Q11:U11"/>
    <mergeCell ref="D4:F4"/>
    <mergeCell ref="I4:K4"/>
    <mergeCell ref="N4:P4"/>
    <mergeCell ref="S4:U4"/>
    <mergeCell ref="X4:Z4"/>
    <mergeCell ref="E6:F6"/>
    <mergeCell ref="J6:K6"/>
    <mergeCell ref="O6:P6"/>
    <mergeCell ref="T6:U6"/>
    <mergeCell ref="Y6:Z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1.4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2019-04-29T12:01:02Z</dcterms:created>
  <dcterms:modified xsi:type="dcterms:W3CDTF">2019-04-29T12:01:44Z</dcterms:modified>
</cp:coreProperties>
</file>