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nexo II Deuda" sheetId="1" r:id="rId1"/>
  </sheets>
  <definedNames>
    <definedName name="Excel_BuiltIn_Print_Area_1">'Anexo II Deuda'!$A$7:$E$54</definedName>
    <definedName name="Excel_BuiltIn_Print_Area_1_1">'Anexo II Deuda'!$A$8:$E$54</definedName>
  </definedNames>
  <calcPr fullCalcOnLoad="1"/>
</workbook>
</file>

<file path=xl/sharedStrings.xml><?xml version="1.0" encoding="utf-8"?>
<sst xmlns="http://schemas.openxmlformats.org/spreadsheetml/2006/main" count="97" uniqueCount="65">
  <si>
    <t xml:space="preserve"> </t>
  </si>
  <si>
    <t>ANEXO I</t>
  </si>
  <si>
    <t>STOCK DE DEUDA DE LA ADMINISTRACION PUBLICA NO FINANCIERA PROVINCIAL</t>
  </si>
  <si>
    <t xml:space="preserve"> Decreto Nº 1731-2004-Art. Nº 7 Anexo  II - Reglamentario de la Ley 25917-Regimen Federal de Responsabilidad Fiscal</t>
  </si>
  <si>
    <t xml:space="preserve"> Anexo II –STOCK DE DEUDA DE LA ADMINISTRACION PUBLICA NO FINANCIERA PROVINCIA DE SAN JUAN</t>
  </si>
  <si>
    <t xml:space="preserve">   </t>
  </si>
  <si>
    <t>MONEDA</t>
  </si>
  <si>
    <t>DEUDA</t>
  </si>
  <si>
    <t>PRESTAMISTA</t>
  </si>
  <si>
    <t>DE ORIGEN</t>
  </si>
  <si>
    <t>Al 31-12-2007</t>
  </si>
  <si>
    <t>Amortizacion</t>
  </si>
  <si>
    <t>intereses</t>
  </si>
  <si>
    <r>
      <t xml:space="preserve"> </t>
    </r>
    <r>
      <rPr>
        <b/>
        <sz val="10"/>
        <rFont val="Arial"/>
        <family val="2"/>
      </rPr>
      <t>GOBIERNO NACIONAL</t>
    </r>
  </si>
  <si>
    <t>FONDO FIDUCIARIO DESARROLLO PROVINCIAL</t>
  </si>
  <si>
    <t>Fdo fiduciario Desarrollo Provincial- PFO 2003</t>
  </si>
  <si>
    <t>Pesos</t>
  </si>
  <si>
    <t>Fdo fiduciario Desarrollo Provincial- PFO 2004</t>
  </si>
  <si>
    <t>Conversion  Deuda Publica ( BOGAR 2018)</t>
  </si>
  <si>
    <t>OTROS FONDOS FIDUCIARIOS</t>
  </si>
  <si>
    <t xml:space="preserve">Fdo Fuduciario Infraestrutura Regional  </t>
  </si>
  <si>
    <t>OTROS ENTES DEL ESTADO NACIONAL</t>
  </si>
  <si>
    <t>SUPERINTENDENCIA DEL SERVICIO DE SALUD</t>
  </si>
  <si>
    <t>ANSES</t>
  </si>
  <si>
    <t>FINANCIAMIENTO DE ORGANISMOS MULTILATERALES DE CREDITO</t>
  </si>
  <si>
    <t>BID 619 y BIRF 3280 (Prov I)</t>
  </si>
  <si>
    <t>dólar</t>
  </si>
  <si>
    <t>BIRF 4220/AR Ley 6851</t>
  </si>
  <si>
    <t>BIRF 3877-Programa de Desarrollo (Pcias II)</t>
  </si>
  <si>
    <t>BID 830-PRODISM (PROG. Municipal)</t>
  </si>
  <si>
    <t xml:space="preserve">SUCATS -BIRF 3836 </t>
  </si>
  <si>
    <t>SUCATS -BIRF 3836 -(policia)</t>
  </si>
  <si>
    <t>BID Nº 899Y Nº4150-Program de Servicio Agricolas Pciales</t>
  </si>
  <si>
    <t>BID-AR-L-1022-Prog.para el Desarrollo de la Produccion y Empleo de la Pcia San Juan</t>
  </si>
  <si>
    <t>Ente Nac. Obras Hidricas y Saneamiento</t>
  </si>
  <si>
    <t>SVOA-Sistema Cloacal Caucete</t>
  </si>
  <si>
    <t xml:space="preserve">BID-940-Programa Mejoramiento de Barrios    </t>
  </si>
  <si>
    <t>BID 845 -OC-Ar PRISE</t>
  </si>
  <si>
    <t>ENTIDADES BANCARIAS Y FINANCIERAS</t>
  </si>
  <si>
    <t>Banco Boston</t>
  </si>
  <si>
    <t>DEUDA CONSOLIDADA</t>
  </si>
  <si>
    <t>TITULOS PUBLICOS PROVINCIALES</t>
  </si>
  <si>
    <t>Titulos Publicos Locales</t>
  </si>
  <si>
    <t>De colocacion no voluntaria</t>
  </si>
  <si>
    <t>Titulos Publicos -Ley 6606</t>
  </si>
  <si>
    <t>Titulos Publicos -Ley 7669</t>
  </si>
  <si>
    <t>Bonos Ley 6219</t>
  </si>
  <si>
    <t>Titulos Publicos internacionales                                         Nota nº 2</t>
  </si>
  <si>
    <t>J.P MORGAN(Titulo Global ) (AFJP  EL 97% Y otros el 3%)</t>
  </si>
  <si>
    <t>Credit Swisse (Ley extranjera)</t>
  </si>
  <si>
    <t>OTROS</t>
  </si>
  <si>
    <t>Minera Barrik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</si>
  <si>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</si>
  <si>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</si>
  <si>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</si>
  <si>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</si>
  <si>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</si>
  <si>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</si>
  <si>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r>
      <t>Nota  N°1: LOS IMPORTES ESTAN EN MILES, en el caso de prestamos  en dolares se trabajo con una cotizacion:$ 3,149(</t>
    </r>
    <r>
      <rPr>
        <i/>
        <sz val="10"/>
        <rFont val="Arial"/>
        <family val="2"/>
      </rPr>
      <t>Cotización del dólar al 31/12/2007)</t>
    </r>
  </si>
  <si>
    <t>Nota Nº 2: El  Estado  Nacional  se hace cargo de la amortizacion del capital y la Provincia de los intereses</t>
  </si>
  <si>
    <t xml:space="preserve">La Provincia canceló los aportes que  el Estado Nacional  realizó al Fideicomiso durante el año 2001,  </t>
  </si>
  <si>
    <t>GOBIERNO DE LA PROVINCIA DE SAN JUAN</t>
  </si>
  <si>
    <t>MINISTERIO DE HACIENDA Y FINANZAS</t>
  </si>
  <si>
    <t xml:space="preserve">AÑO-2007- CuartoTrimestre  </t>
  </si>
  <si>
    <t>La  Provincia prevee reestructurar la deuda y comenzar la cancelación  de los intereses en el año 2008.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</si>
</sst>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_P_t_s_-;\-* #,##0\ _P_t_s_-;_-* &quot;- &quot;_P_t_s_-;_-@_-"/>
    <numFmt numFmtId="165" formatCode="_-* #,##0.00\ _P_t_s_-;\-* #,##0.00\ _P_t_s_-;_-* \-??\ _P_t_s_-;_-@_-"/>
    <numFmt numFmtId="166" formatCode="_-* #,##0\ _P_t_s_-;\-* #,##0\ _P_t_s_-;_-* \-??\ _P_t_s_-;_-@_-"/>
    <numFmt numFmtId="167" formatCode="#,###"/>
  </numFmts>
  <fonts count="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/>
    </border>
    <border>
      <left style="thin">
        <color indexed="8"/>
      </left>
      <right style="medium">
        <color indexed="8"/>
      </right>
      <top style="double">
        <color indexed="8"/>
      </top>
      <bottom style="medium"/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9" xfId="0" applyBorder="1" applyAlignment="1">
      <alignment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2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5" xfId="0" applyFont="1" applyFill="1" applyBorder="1" applyAlignment="1">
      <alignment/>
    </xf>
    <xf numFmtId="166" fontId="0" fillId="0" borderId="0" xfId="15" applyNumberFormat="1" applyFont="1" applyFill="1" applyBorder="1" applyAlignment="1" applyProtection="1">
      <alignment/>
      <protection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166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6" fontId="2" fillId="0" borderId="15" xfId="0" applyNumberFormat="1" applyFont="1" applyBorder="1" applyAlignment="1">
      <alignment horizontal="right"/>
    </xf>
    <xf numFmtId="0" fontId="2" fillId="2" borderId="5" xfId="0" applyFont="1" applyFill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2" xfId="0" applyFont="1" applyBorder="1" applyAlignment="1">
      <alignment/>
    </xf>
    <xf numFmtId="166" fontId="2" fillId="0" borderId="14" xfId="0" applyNumberFormat="1" applyFont="1" applyBorder="1" applyAlignment="1">
      <alignment/>
    </xf>
    <xf numFmtId="0" fontId="0" fillId="0" borderId="5" xfId="0" applyFont="1" applyBorder="1" applyAlignment="1">
      <alignment wrapText="1"/>
    </xf>
    <xf numFmtId="166" fontId="0" fillId="0" borderId="15" xfId="15" applyNumberFormat="1" applyFont="1" applyFill="1" applyBorder="1" applyAlignment="1" applyProtection="1">
      <alignment/>
      <protection/>
    </xf>
    <xf numFmtId="166" fontId="5" fillId="0" borderId="0" xfId="15" applyNumberFormat="1" applyFont="1" applyFill="1" applyBorder="1" applyAlignment="1" applyProtection="1">
      <alignment/>
      <protection/>
    </xf>
    <xf numFmtId="0" fontId="0" fillId="0" borderId="5" xfId="0" applyFont="1" applyBorder="1" applyAlignment="1">
      <alignment/>
    </xf>
    <xf numFmtId="0" fontId="0" fillId="0" borderId="7" xfId="0" applyFont="1" applyFill="1" applyBorder="1" applyAlignment="1">
      <alignment/>
    </xf>
    <xf numFmtId="166" fontId="0" fillId="0" borderId="16" xfId="15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/>
    </xf>
    <xf numFmtId="164" fontId="2" fillId="0" borderId="21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164" fontId="2" fillId="0" borderId="23" xfId="0" applyNumberFormat="1" applyFont="1" applyFill="1" applyBorder="1" applyAlignment="1">
      <alignment/>
    </xf>
    <xf numFmtId="164" fontId="2" fillId="0" borderId="24" xfId="0" applyNumberFormat="1" applyFont="1" applyFill="1" applyBorder="1" applyAlignment="1">
      <alignment/>
    </xf>
    <xf numFmtId="166" fontId="0" fillId="0" borderId="25" xfId="15" applyNumberFormat="1" applyFont="1" applyFill="1" applyBorder="1" applyAlignment="1" applyProtection="1">
      <alignment/>
      <protection/>
    </xf>
    <xf numFmtId="166" fontId="0" fillId="0" borderId="26" xfId="15" applyNumberFormat="1" applyFont="1" applyFill="1" applyBorder="1" applyAlignment="1" applyProtection="1">
      <alignment/>
      <protection/>
    </xf>
    <xf numFmtId="164" fontId="2" fillId="2" borderId="11" xfId="0" applyNumberFormat="1" applyFont="1" applyFill="1" applyBorder="1" applyAlignment="1">
      <alignment/>
    </xf>
    <xf numFmtId="164" fontId="2" fillId="2" borderId="27" xfId="0" applyNumberFormat="1" applyFont="1" applyFill="1" applyBorder="1" applyAlignment="1">
      <alignment/>
    </xf>
    <xf numFmtId="164" fontId="2" fillId="2" borderId="5" xfId="0" applyNumberFormat="1" applyFont="1" applyFill="1" applyBorder="1" applyAlignment="1">
      <alignment/>
    </xf>
    <xf numFmtId="164" fontId="2" fillId="2" borderId="26" xfId="0" applyNumberFormat="1" applyFont="1" applyFill="1" applyBorder="1" applyAlignment="1">
      <alignment/>
    </xf>
    <xf numFmtId="166" fontId="2" fillId="0" borderId="11" xfId="15" applyNumberFormat="1" applyFont="1" applyFill="1" applyBorder="1" applyAlignment="1" applyProtection="1">
      <alignment/>
      <protection/>
    </xf>
    <xf numFmtId="166" fontId="2" fillId="0" borderId="27" xfId="15" applyNumberFormat="1" applyFont="1" applyFill="1" applyBorder="1" applyAlignment="1" applyProtection="1">
      <alignment/>
      <protection/>
    </xf>
    <xf numFmtId="166" fontId="5" fillId="0" borderId="5" xfId="15" applyNumberFormat="1" applyFont="1" applyFill="1" applyBorder="1" applyAlignment="1" applyProtection="1">
      <alignment horizontal="center"/>
      <protection/>
    </xf>
    <xf numFmtId="166" fontId="0" fillId="0" borderId="26" xfId="15" applyNumberFormat="1" applyFont="1" applyFill="1" applyBorder="1" applyAlignment="1" applyProtection="1">
      <alignment horizontal="center"/>
      <protection/>
    </xf>
    <xf numFmtId="166" fontId="2" fillId="0" borderId="23" xfId="15" applyNumberFormat="1" applyFont="1" applyFill="1" applyBorder="1" applyAlignment="1" applyProtection="1">
      <alignment/>
      <protection/>
    </xf>
    <xf numFmtId="166" fontId="2" fillId="0" borderId="24" xfId="15" applyNumberFormat="1" applyFont="1" applyFill="1" applyBorder="1" applyAlignment="1" applyProtection="1">
      <alignment/>
      <protection/>
    </xf>
    <xf numFmtId="166" fontId="0" fillId="0" borderId="5" xfId="15" applyNumberFormat="1" applyFont="1" applyFill="1" applyBorder="1" applyAlignment="1" applyProtection="1">
      <alignment/>
      <protection/>
    </xf>
    <xf numFmtId="167" fontId="0" fillId="0" borderId="26" xfId="15" applyNumberFormat="1" applyFont="1" applyFill="1" applyBorder="1" applyAlignment="1" applyProtection="1">
      <alignment horizontal="center"/>
      <protection/>
    </xf>
    <xf numFmtId="166" fontId="2" fillId="0" borderId="12" xfId="15" applyNumberFormat="1" applyFont="1" applyFill="1" applyBorder="1" applyAlignment="1" applyProtection="1">
      <alignment/>
      <protection/>
    </xf>
    <xf numFmtId="165" fontId="2" fillId="0" borderId="12" xfId="15" applyFont="1" applyFill="1" applyBorder="1" applyAlignment="1" applyProtection="1">
      <alignment/>
      <protection/>
    </xf>
    <xf numFmtId="166" fontId="2" fillId="0" borderId="24" xfId="15" applyNumberFormat="1" applyFont="1" applyFill="1" applyBorder="1" applyAlignment="1" applyProtection="1">
      <alignment horizontal="center"/>
      <protection/>
    </xf>
    <xf numFmtId="166" fontId="2" fillId="0" borderId="10" xfId="15" applyNumberFormat="1" applyFont="1" applyFill="1" applyBorder="1" applyAlignment="1" applyProtection="1">
      <alignment/>
      <protection/>
    </xf>
    <xf numFmtId="166" fontId="2" fillId="0" borderId="22" xfId="15" applyNumberFormat="1" applyFont="1" applyFill="1" applyBorder="1" applyAlignment="1" applyProtection="1">
      <alignment/>
      <protection/>
    </xf>
    <xf numFmtId="166" fontId="5" fillId="0" borderId="25" xfId="15" applyNumberFormat="1" applyFont="1" applyFill="1" applyBorder="1" applyAlignment="1" applyProtection="1">
      <alignment horizontal="center"/>
      <protection/>
    </xf>
    <xf numFmtId="165" fontId="0" fillId="0" borderId="12" xfId="15" applyFont="1" applyFill="1" applyBorder="1" applyAlignment="1" applyProtection="1">
      <alignment/>
      <protection/>
    </xf>
    <xf numFmtId="166" fontId="5" fillId="0" borderId="24" xfId="15" applyNumberFormat="1" applyFont="1" applyFill="1" applyBorder="1" applyAlignment="1" applyProtection="1">
      <alignment horizontal="center"/>
      <protection/>
    </xf>
    <xf numFmtId="166" fontId="2" fillId="0" borderId="5" xfId="0" applyNumberFormat="1" applyFont="1" applyBorder="1" applyAlignment="1">
      <alignment/>
    </xf>
    <xf numFmtId="166" fontId="2" fillId="0" borderId="26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164" fontId="2" fillId="0" borderId="31" xfId="0" applyNumberFormat="1" applyFont="1" applyFill="1" applyBorder="1" applyAlignment="1">
      <alignment/>
    </xf>
    <xf numFmtId="164" fontId="2" fillId="0" borderId="32" xfId="0" applyNumberFormat="1" applyFont="1" applyFill="1" applyBorder="1" applyAlignment="1">
      <alignment/>
    </xf>
    <xf numFmtId="164" fontId="2" fillId="0" borderId="33" xfId="0" applyNumberFormat="1" applyFont="1" applyFill="1" applyBorder="1" applyAlignment="1">
      <alignment/>
    </xf>
    <xf numFmtId="166" fontId="2" fillId="0" borderId="33" xfId="15" applyNumberFormat="1" applyFont="1" applyFill="1" applyBorder="1" applyAlignment="1" applyProtection="1">
      <alignment/>
      <protection/>
    </xf>
    <xf numFmtId="166" fontId="2" fillId="0" borderId="32" xfId="0" applyNumberFormat="1" applyFont="1" applyFill="1" applyBorder="1" applyAlignment="1">
      <alignment/>
    </xf>
    <xf numFmtId="166" fontId="2" fillId="0" borderId="32" xfId="0" applyNumberFormat="1" applyFont="1" applyFill="1" applyBorder="1" applyAlignment="1">
      <alignment horizontal="right"/>
    </xf>
    <xf numFmtId="166" fontId="2" fillId="0" borderId="32" xfId="0" applyNumberFormat="1" applyFont="1" applyFill="1" applyBorder="1" applyAlignment="1">
      <alignment horizontal="center"/>
    </xf>
    <xf numFmtId="166" fontId="2" fillId="0" borderId="31" xfId="15" applyNumberFormat="1" applyFont="1" applyFill="1" applyBorder="1" applyAlignment="1" applyProtection="1">
      <alignment horizontal="right"/>
      <protection/>
    </xf>
    <xf numFmtId="0" fontId="2" fillId="0" borderId="15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166" fontId="2" fillId="0" borderId="32" xfId="15" applyNumberFormat="1" applyFont="1" applyFill="1" applyBorder="1" applyAlignment="1" applyProtection="1">
      <alignment horizontal="right"/>
      <protection/>
    </xf>
    <xf numFmtId="166" fontId="0" fillId="0" borderId="14" xfId="15" applyNumberFormat="1" applyFont="1" applyFill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165" fontId="2" fillId="0" borderId="25" xfId="0" applyNumberFormat="1" applyFont="1" applyBorder="1" applyAlignment="1">
      <alignment/>
    </xf>
    <xf numFmtId="165" fontId="2" fillId="0" borderId="26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165" fontId="0" fillId="0" borderId="37" xfId="15" applyFont="1" applyFill="1" applyBorder="1" applyAlignment="1" applyProtection="1">
      <alignment/>
      <protection/>
    </xf>
    <xf numFmtId="166" fontId="5" fillId="0" borderId="38" xfId="15" applyNumberFormat="1" applyFont="1" applyFill="1" applyBorder="1" applyAlignment="1" applyProtection="1">
      <alignment horizontal="center"/>
      <protection/>
    </xf>
    <xf numFmtId="0" fontId="2" fillId="0" borderId="39" xfId="0" applyFont="1" applyBorder="1" applyAlignment="1">
      <alignment horizontal="center"/>
    </xf>
    <xf numFmtId="0" fontId="2" fillId="0" borderId="4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workbookViewId="0" topLeftCell="A10">
      <selection activeCell="A67" sqref="A67"/>
    </sheetView>
  </sheetViews>
  <sheetFormatPr defaultColWidth="11.421875" defaultRowHeight="12.75"/>
  <cols>
    <col min="1" max="1" width="71.00390625" style="0" customWidth="1"/>
    <col min="2" max="2" width="20.00390625" style="0" customWidth="1"/>
    <col min="3" max="3" width="16.7109375" style="0" customWidth="1"/>
    <col min="4" max="4" width="13.421875" style="0" customWidth="1"/>
    <col min="5" max="5" width="11.57421875" style="0" customWidth="1"/>
    <col min="6" max="16384" width="11.00390625" style="0" customWidth="1"/>
  </cols>
  <sheetData>
    <row r="1" spans="1:5" ht="15.75">
      <c r="A1" s="1" t="s">
        <v>61</v>
      </c>
      <c r="B1" s="2"/>
      <c r="C1" s="2"/>
      <c r="D1" s="2"/>
      <c r="E1" s="2"/>
    </row>
    <row r="2" spans="1:5" ht="15.75" hidden="1">
      <c r="A2" s="3" t="s">
        <v>1</v>
      </c>
      <c r="B2" s="4"/>
      <c r="C2" s="4"/>
      <c r="D2" s="4"/>
      <c r="E2" s="4"/>
    </row>
    <row r="3" spans="1:5" ht="15.75" hidden="1">
      <c r="A3" s="3" t="s">
        <v>2</v>
      </c>
      <c r="B3" s="4"/>
      <c r="C3" s="4"/>
      <c r="D3" s="4"/>
      <c r="E3" s="4"/>
    </row>
    <row r="4" spans="1:5" ht="15.75">
      <c r="A4" s="54" t="s">
        <v>62</v>
      </c>
      <c r="B4" s="4"/>
      <c r="C4" s="4"/>
      <c r="D4" s="4"/>
      <c r="E4" s="4"/>
    </row>
    <row r="5" spans="1:5" ht="15.75">
      <c r="A5" s="54"/>
      <c r="B5" s="4"/>
      <c r="C5" s="4"/>
      <c r="D5" s="4"/>
      <c r="E5" s="4"/>
    </row>
    <row r="6" spans="1:5" ht="15.75">
      <c r="A6" s="54"/>
      <c r="B6" s="4"/>
      <c r="C6" s="4"/>
      <c r="D6" s="4"/>
      <c r="E6" s="4"/>
    </row>
    <row r="7" spans="1:5" ht="15.75">
      <c r="A7" s="4"/>
      <c r="B7" s="4"/>
      <c r="C7" s="4"/>
      <c r="D7" s="4"/>
      <c r="E7" s="4"/>
    </row>
    <row r="8" spans="1:5" ht="15.75">
      <c r="A8" s="5"/>
      <c r="B8" s="6"/>
      <c r="C8" s="6"/>
      <c r="D8" s="6"/>
      <c r="E8" s="7"/>
    </row>
    <row r="9" spans="1:5" ht="15.75" hidden="1">
      <c r="A9" s="8" t="s">
        <v>3</v>
      </c>
      <c r="B9" s="4"/>
      <c r="C9" s="4"/>
      <c r="D9" s="4"/>
      <c r="E9" s="9"/>
    </row>
    <row r="10" spans="1:5" ht="16.5" thickBot="1">
      <c r="A10" s="10" t="s">
        <v>4</v>
      </c>
      <c r="B10" s="11"/>
      <c r="C10" s="11"/>
      <c r="D10" s="11"/>
      <c r="E10" s="12"/>
    </row>
    <row r="11" spans="1:6" ht="13.5" thickBot="1">
      <c r="A11" s="13" t="s">
        <v>5</v>
      </c>
      <c r="B11" s="103" t="s">
        <v>6</v>
      </c>
      <c r="C11" s="89" t="s">
        <v>7</v>
      </c>
      <c r="D11" s="57" t="s">
        <v>63</v>
      </c>
      <c r="E11" s="55"/>
      <c r="F11" s="14"/>
    </row>
    <row r="12" spans="1:6" ht="13.5" thickBot="1">
      <c r="A12" s="15" t="s">
        <v>8</v>
      </c>
      <c r="B12" s="104" t="s">
        <v>9</v>
      </c>
      <c r="C12" s="90" t="s">
        <v>10</v>
      </c>
      <c r="D12" s="58" t="s">
        <v>11</v>
      </c>
      <c r="E12" s="56" t="s">
        <v>12</v>
      </c>
      <c r="F12" s="14"/>
    </row>
    <row r="13" spans="1:6" ht="15.75" customHeight="1" thickBot="1">
      <c r="A13" s="16" t="s">
        <v>13</v>
      </c>
      <c r="B13" s="105"/>
      <c r="C13" s="91">
        <f>(+C14+C18+C20)</f>
        <v>1296599.57</v>
      </c>
      <c r="D13" s="59">
        <f>(+D14+D19+D20)</f>
        <v>40603.850000000006</v>
      </c>
      <c r="E13" s="60">
        <f>(+E14+E19+E20)</f>
        <v>7007.64</v>
      </c>
      <c r="F13" s="14"/>
    </row>
    <row r="14" spans="1:6" ht="17.25" customHeight="1" thickBot="1" thickTop="1">
      <c r="A14" s="121" t="s">
        <v>14</v>
      </c>
      <c r="B14" s="122"/>
      <c r="C14" s="92">
        <f>SUM(C15:C17)</f>
        <v>1258035.08</v>
      </c>
      <c r="D14" s="61">
        <f>SUM(D15:D17)</f>
        <v>38308.990000000005</v>
      </c>
      <c r="E14" s="62">
        <f>SUM(E15:E17)</f>
        <v>6674.38</v>
      </c>
      <c r="F14" s="14"/>
    </row>
    <row r="15" spans="1:6" ht="12" customHeight="1" thickTop="1">
      <c r="A15" s="17" t="s">
        <v>15</v>
      </c>
      <c r="B15" s="106" t="s">
        <v>16</v>
      </c>
      <c r="C15" s="45">
        <v>0</v>
      </c>
      <c r="D15" s="63">
        <v>12609.62</v>
      </c>
      <c r="E15" s="64">
        <v>63.09</v>
      </c>
      <c r="F15" s="14"/>
    </row>
    <row r="16" spans="1:6" ht="12" customHeight="1">
      <c r="A16" s="17" t="s">
        <v>17</v>
      </c>
      <c r="B16" s="106" t="s">
        <v>16</v>
      </c>
      <c r="C16" s="45">
        <v>40204.27</v>
      </c>
      <c r="D16" s="63">
        <v>8998</v>
      </c>
      <c r="E16" s="64">
        <v>521.44</v>
      </c>
      <c r="F16" s="14"/>
    </row>
    <row r="17" spans="1:6" ht="12" customHeight="1">
      <c r="A17" s="17" t="s">
        <v>18</v>
      </c>
      <c r="B17" s="107" t="s">
        <v>16</v>
      </c>
      <c r="C17" s="45">
        <v>1217830.81</v>
      </c>
      <c r="D17" s="63">
        <v>16701.37</v>
      </c>
      <c r="E17" s="64">
        <v>6089.85</v>
      </c>
      <c r="F17" s="14"/>
    </row>
    <row r="18" spans="1:6" ht="15.75" customHeight="1">
      <c r="A18" s="19" t="s">
        <v>19</v>
      </c>
      <c r="B18" s="108"/>
      <c r="C18" s="93">
        <f>SUM(C19)</f>
        <v>15920.85</v>
      </c>
      <c r="D18" s="65">
        <f>SUM(D19)</f>
        <v>2294.86</v>
      </c>
      <c r="E18" s="66">
        <f>SUM(E19)</f>
        <v>333.26</v>
      </c>
      <c r="F18" s="14"/>
    </row>
    <row r="19" spans="1:6" ht="12.75" customHeight="1">
      <c r="A19" s="20" t="s">
        <v>20</v>
      </c>
      <c r="B19" s="107" t="s">
        <v>16</v>
      </c>
      <c r="C19" s="45">
        <v>15920.85</v>
      </c>
      <c r="D19" s="67">
        <v>2294.86</v>
      </c>
      <c r="E19" s="68">
        <v>333.26</v>
      </c>
      <c r="F19" s="14"/>
    </row>
    <row r="20" spans="1:6" ht="16.5" customHeight="1">
      <c r="A20" s="19" t="s">
        <v>21</v>
      </c>
      <c r="B20" s="108"/>
      <c r="C20" s="94">
        <f>SUM(C21:C22)</f>
        <v>22643.64</v>
      </c>
      <c r="D20" s="69">
        <f>SUM(D21:D22)</f>
        <v>0</v>
      </c>
      <c r="E20" s="70">
        <f>SUM(E21:E22)</f>
        <v>0</v>
      </c>
      <c r="F20" s="14"/>
    </row>
    <row r="21" spans="1:6" ht="12" customHeight="1">
      <c r="A21" s="17" t="s">
        <v>22</v>
      </c>
      <c r="B21" s="106" t="s">
        <v>16</v>
      </c>
      <c r="C21" s="45">
        <v>10765.62</v>
      </c>
      <c r="D21" s="71">
        <v>0</v>
      </c>
      <c r="E21" s="72">
        <v>0</v>
      </c>
      <c r="F21" s="14"/>
    </row>
    <row r="22" spans="1:6" ht="12" customHeight="1">
      <c r="A22" s="17" t="s">
        <v>23</v>
      </c>
      <c r="B22" s="106" t="s">
        <v>16</v>
      </c>
      <c r="C22" s="45">
        <v>11878.02</v>
      </c>
      <c r="D22" s="71"/>
      <c r="E22" s="72"/>
      <c r="F22" s="14"/>
    </row>
    <row r="23" spans="1:6" ht="17.25" customHeight="1" thickBot="1">
      <c r="A23" s="21" t="s">
        <v>24</v>
      </c>
      <c r="B23" s="109"/>
      <c r="C23" s="95">
        <f>SUM(C24:C35)</f>
        <v>164852.57</v>
      </c>
      <c r="D23" s="73">
        <f>SUM(D24:D35)</f>
        <v>11790.339999999998</v>
      </c>
      <c r="E23" s="74">
        <f>SUM(E24:E35)</f>
        <v>3493</v>
      </c>
      <c r="F23" s="14"/>
    </row>
    <row r="24" spans="1:6" ht="13.5" customHeight="1" thickTop="1">
      <c r="A24" s="17" t="s">
        <v>25</v>
      </c>
      <c r="B24" s="106" t="s">
        <v>26</v>
      </c>
      <c r="C24" s="45">
        <v>16968.37</v>
      </c>
      <c r="D24" s="75">
        <v>2819.74</v>
      </c>
      <c r="E24" s="64">
        <v>424</v>
      </c>
      <c r="F24" s="14"/>
    </row>
    <row r="25" spans="1:6" ht="13.5" customHeight="1">
      <c r="A25" s="17" t="s">
        <v>27</v>
      </c>
      <c r="B25" s="106" t="s">
        <v>26</v>
      </c>
      <c r="C25" s="45">
        <v>66447</v>
      </c>
      <c r="D25" s="75">
        <v>5512.18</v>
      </c>
      <c r="E25" s="64">
        <v>1689.38</v>
      </c>
      <c r="F25" s="14"/>
    </row>
    <row r="26" spans="1:6" ht="12.75" customHeight="1">
      <c r="A26" s="17" t="s">
        <v>28</v>
      </c>
      <c r="B26" s="106" t="s">
        <v>26</v>
      </c>
      <c r="C26" s="45">
        <v>1366.89</v>
      </c>
      <c r="D26" s="75">
        <v>567.66</v>
      </c>
      <c r="E26" s="64">
        <v>88.82</v>
      </c>
      <c r="F26" s="14"/>
    </row>
    <row r="27" spans="1:6" ht="12" customHeight="1">
      <c r="A27" s="17" t="s">
        <v>29</v>
      </c>
      <c r="B27" s="106" t="s">
        <v>26</v>
      </c>
      <c r="C27" s="45">
        <v>15044.65</v>
      </c>
      <c r="D27" s="75">
        <v>978.41</v>
      </c>
      <c r="E27" s="64">
        <v>499.08</v>
      </c>
      <c r="F27" s="14"/>
    </row>
    <row r="28" spans="1:6" ht="12" customHeight="1">
      <c r="A28" s="17" t="s">
        <v>30</v>
      </c>
      <c r="B28" s="106" t="s">
        <v>26</v>
      </c>
      <c r="C28" s="45">
        <v>3537</v>
      </c>
      <c r="D28" s="75">
        <v>43.96</v>
      </c>
      <c r="E28" s="64">
        <v>8.3</v>
      </c>
      <c r="F28" s="14"/>
    </row>
    <row r="29" spans="1:6" ht="12" customHeight="1">
      <c r="A29" s="17" t="s">
        <v>31</v>
      </c>
      <c r="B29" s="111" t="s">
        <v>16</v>
      </c>
      <c r="C29" s="45">
        <v>262</v>
      </c>
      <c r="D29" s="75">
        <v>16.66</v>
      </c>
      <c r="E29" s="64">
        <v>10.7</v>
      </c>
      <c r="F29" s="14"/>
    </row>
    <row r="30" spans="1:6" ht="12" customHeight="1">
      <c r="A30" s="17" t="s">
        <v>32</v>
      </c>
      <c r="B30" s="106" t="s">
        <v>26</v>
      </c>
      <c r="C30" s="45">
        <v>3623.35</v>
      </c>
      <c r="D30" s="75">
        <v>0</v>
      </c>
      <c r="E30" s="72">
        <v>0</v>
      </c>
      <c r="F30" s="14"/>
    </row>
    <row r="31" spans="1:6" ht="12" customHeight="1">
      <c r="A31" s="17" t="s">
        <v>33</v>
      </c>
      <c r="B31" s="106" t="s">
        <v>26</v>
      </c>
      <c r="C31" s="45">
        <v>2148</v>
      </c>
      <c r="D31" s="75"/>
      <c r="E31" s="72"/>
      <c r="F31" s="14"/>
    </row>
    <row r="32" spans="1:6" ht="12" customHeight="1">
      <c r="A32" s="17" t="s">
        <v>34</v>
      </c>
      <c r="B32" s="106" t="s">
        <v>26</v>
      </c>
      <c r="C32" s="45">
        <v>1800</v>
      </c>
      <c r="D32" s="75">
        <v>38</v>
      </c>
      <c r="E32" s="72">
        <v>0</v>
      </c>
      <c r="F32" s="14"/>
    </row>
    <row r="33" spans="1:6" ht="12" customHeight="1">
      <c r="A33" s="17" t="s">
        <v>35</v>
      </c>
      <c r="B33" s="111" t="s">
        <v>16</v>
      </c>
      <c r="C33" s="45">
        <v>598</v>
      </c>
      <c r="D33" s="75"/>
      <c r="E33" s="72"/>
      <c r="F33" s="14"/>
    </row>
    <row r="34" spans="1:6" ht="12" customHeight="1">
      <c r="A34" s="17" t="s">
        <v>36</v>
      </c>
      <c r="B34" s="106" t="s">
        <v>26</v>
      </c>
      <c r="C34" s="45">
        <v>35058</v>
      </c>
      <c r="D34" s="75">
        <v>345.25</v>
      </c>
      <c r="E34" s="76">
        <v>270.72</v>
      </c>
      <c r="F34" s="14"/>
    </row>
    <row r="35" spans="1:6" ht="12.75" customHeight="1">
      <c r="A35" s="17" t="s">
        <v>37</v>
      </c>
      <c r="B35" s="107" t="s">
        <v>26</v>
      </c>
      <c r="C35" s="45">
        <v>17999.31</v>
      </c>
      <c r="D35" s="75">
        <v>1468.48</v>
      </c>
      <c r="E35" s="76">
        <v>502</v>
      </c>
      <c r="F35" s="14"/>
    </row>
    <row r="36" spans="1:6" ht="19.5" customHeight="1" thickBot="1">
      <c r="A36" s="22" t="s">
        <v>38</v>
      </c>
      <c r="B36" s="109"/>
      <c r="C36" s="96">
        <f>SUM(C37:C37)</f>
        <v>23906.11</v>
      </c>
      <c r="D36" s="77">
        <f>SUM(D37:D37)</f>
        <v>328.48</v>
      </c>
      <c r="E36" s="74">
        <f>SUM(E37:E37)</f>
        <v>120.75</v>
      </c>
      <c r="F36" s="14"/>
    </row>
    <row r="37" spans="1:6" ht="12" customHeight="1" thickTop="1">
      <c r="A37" s="17" t="s">
        <v>39</v>
      </c>
      <c r="B37" s="112" t="s">
        <v>16</v>
      </c>
      <c r="C37" s="45">
        <v>23906.11</v>
      </c>
      <c r="D37" s="75">
        <v>328.48</v>
      </c>
      <c r="E37" s="76">
        <v>120.75</v>
      </c>
      <c r="F37" s="14"/>
    </row>
    <row r="38" spans="1:6" ht="17.25" customHeight="1" thickBot="1">
      <c r="A38" s="23" t="s">
        <v>40</v>
      </c>
      <c r="B38" s="97"/>
      <c r="C38" s="97">
        <v>0</v>
      </c>
      <c r="D38" s="78"/>
      <c r="E38" s="79"/>
      <c r="F38" s="14"/>
    </row>
    <row r="39" spans="1:6" ht="21" customHeight="1" thickBot="1" thickTop="1">
      <c r="A39" s="24" t="s">
        <v>41</v>
      </c>
      <c r="B39" s="109" t="s">
        <v>0</v>
      </c>
      <c r="C39" s="98">
        <f>SUM(C40:C48)</f>
        <v>357317.68</v>
      </c>
      <c r="D39" s="80">
        <f>SUM(D42:D50)</f>
        <v>0</v>
      </c>
      <c r="E39" s="81">
        <f>SUM(E42:E50)</f>
        <v>14648.140000000001</v>
      </c>
      <c r="F39" s="14"/>
    </row>
    <row r="40" spans="1:6" ht="12" customHeight="1" thickTop="1">
      <c r="A40" s="25" t="s">
        <v>42</v>
      </c>
      <c r="B40" s="106"/>
      <c r="C40" s="99"/>
      <c r="D40" s="75"/>
      <c r="E40" s="72"/>
      <c r="F40" s="14"/>
    </row>
    <row r="41" spans="1:6" ht="12" customHeight="1">
      <c r="A41" s="25" t="s">
        <v>43</v>
      </c>
      <c r="B41" s="106"/>
      <c r="C41" s="99"/>
      <c r="D41" s="75"/>
      <c r="E41" s="72"/>
      <c r="F41" s="14"/>
    </row>
    <row r="42" spans="1:6" ht="12" customHeight="1">
      <c r="A42" s="26" t="s">
        <v>44</v>
      </c>
      <c r="B42" s="111" t="s">
        <v>16</v>
      </c>
      <c r="C42" s="45">
        <v>3282</v>
      </c>
      <c r="D42" s="75">
        <v>0</v>
      </c>
      <c r="E42" s="64">
        <v>0</v>
      </c>
      <c r="F42" s="14"/>
    </row>
    <row r="43" spans="1:6" ht="12" customHeight="1">
      <c r="A43" s="26" t="s">
        <v>45</v>
      </c>
      <c r="B43" s="106" t="s">
        <v>16</v>
      </c>
      <c r="C43" s="45">
        <v>4846.4</v>
      </c>
      <c r="D43" s="75"/>
      <c r="E43" s="76">
        <v>57.51</v>
      </c>
      <c r="F43" s="14"/>
    </row>
    <row r="44" spans="1:6" ht="12" customHeight="1">
      <c r="A44" s="26" t="s">
        <v>46</v>
      </c>
      <c r="B44" s="111" t="s">
        <v>16</v>
      </c>
      <c r="C44" s="45">
        <v>930</v>
      </c>
      <c r="D44" s="75">
        <v>0</v>
      </c>
      <c r="E44" s="76">
        <v>0</v>
      </c>
      <c r="F44" s="14"/>
    </row>
    <row r="45" spans="1:6" ht="12" customHeight="1">
      <c r="A45" s="25" t="s">
        <v>47</v>
      </c>
      <c r="B45" s="106"/>
      <c r="C45" s="99"/>
      <c r="D45" s="75"/>
      <c r="E45" s="76"/>
      <c r="F45" s="14"/>
    </row>
    <row r="46" spans="1:6" ht="12" customHeight="1">
      <c r="A46" s="27"/>
      <c r="B46" s="106"/>
      <c r="C46" s="100"/>
      <c r="D46" s="75"/>
      <c r="E46" s="76"/>
      <c r="F46" s="14"/>
    </row>
    <row r="47" spans="1:6" ht="12" customHeight="1">
      <c r="A47" s="28" t="s">
        <v>48</v>
      </c>
      <c r="B47" s="106" t="s">
        <v>26</v>
      </c>
      <c r="C47" s="45">
        <v>191159.28</v>
      </c>
      <c r="D47" s="82">
        <v>0</v>
      </c>
      <c r="E47" s="64">
        <v>13734.61</v>
      </c>
      <c r="F47" s="14" t="s">
        <v>5</v>
      </c>
    </row>
    <row r="48" spans="1:6" ht="12" customHeight="1">
      <c r="A48" s="28" t="s">
        <v>49</v>
      </c>
      <c r="B48" s="106" t="s">
        <v>26</v>
      </c>
      <c r="C48" s="45">
        <v>157100</v>
      </c>
      <c r="D48" s="14"/>
      <c r="E48" s="76">
        <v>856.02</v>
      </c>
      <c r="F48" s="14"/>
    </row>
    <row r="49" spans="1:6" ht="16.5" customHeight="1" thickBot="1">
      <c r="A49" s="23" t="s">
        <v>50</v>
      </c>
      <c r="B49" s="110"/>
      <c r="C49" s="101">
        <f>SUM(C50:C50)</f>
        <v>0</v>
      </c>
      <c r="D49" s="83"/>
      <c r="E49" s="84"/>
      <c r="F49" s="14"/>
    </row>
    <row r="50" spans="1:6" ht="15.75" customHeight="1" thickBot="1" thickTop="1">
      <c r="A50" s="29" t="s">
        <v>51</v>
      </c>
      <c r="B50" s="113" t="s">
        <v>16</v>
      </c>
      <c r="C50" s="102">
        <v>0</v>
      </c>
      <c r="D50" s="119" t="s">
        <v>0</v>
      </c>
      <c r="E50" s="120"/>
      <c r="F50" s="14"/>
    </row>
    <row r="51" spans="1:6" ht="12.75">
      <c r="A51" s="14"/>
      <c r="B51" s="30"/>
      <c r="C51" s="31"/>
      <c r="D51" s="85">
        <v>0</v>
      </c>
      <c r="E51" s="86">
        <v>0</v>
      </c>
      <c r="F51" s="14"/>
    </row>
    <row r="52" spans="1:6" ht="12.75">
      <c r="A52" s="13" t="s">
        <v>52</v>
      </c>
      <c r="B52" s="33" t="s">
        <v>0</v>
      </c>
      <c r="C52" s="34">
        <f>(+C49+C39+C36+C23+C13)</f>
        <v>1842675.9300000002</v>
      </c>
      <c r="D52" s="114">
        <v>0</v>
      </c>
      <c r="E52" s="115">
        <v>0</v>
      </c>
      <c r="F52" s="14"/>
    </row>
    <row r="53" spans="1:6" ht="12.75">
      <c r="A53" s="35" t="s">
        <v>0</v>
      </c>
      <c r="B53" s="36"/>
      <c r="C53" s="37"/>
      <c r="D53" s="116">
        <f>SUM(+D13+D36++D39+D38+D49+D23)</f>
        <v>52722.670000000006</v>
      </c>
      <c r="E53" s="117">
        <f>SUM(+E13+E36++E39+E38+E49+E23)</f>
        <v>25269.530000000002</v>
      </c>
      <c r="F53" s="14"/>
    </row>
    <row r="54" spans="1:6" ht="12.75">
      <c r="A54" s="13" t="s">
        <v>0</v>
      </c>
      <c r="B54" s="36"/>
      <c r="C54" s="37"/>
      <c r="D54" s="118"/>
      <c r="E54" s="117">
        <f>SUM(D53:E53)</f>
        <v>77992.20000000001</v>
      </c>
      <c r="F54" s="14"/>
    </row>
    <row r="55" spans="1:6" ht="7.5" customHeight="1" thickBot="1">
      <c r="A55" s="15"/>
      <c r="B55" s="38"/>
      <c r="C55" s="39"/>
      <c r="D55" s="87"/>
      <c r="E55" s="88"/>
      <c r="F55" s="14"/>
    </row>
    <row r="56" spans="1:6" ht="24" customHeight="1" thickBot="1">
      <c r="A56" s="40"/>
      <c r="B56" s="36"/>
      <c r="C56" s="36"/>
      <c r="D56" s="36"/>
      <c r="E56" s="36"/>
      <c r="F56" s="41"/>
    </row>
    <row r="57" spans="1:5" ht="12.75">
      <c r="A57" s="42" t="s">
        <v>53</v>
      </c>
      <c r="B57" s="43">
        <f>SUM(B58:B61)</f>
        <v>56287.53</v>
      </c>
      <c r="C57" s="32"/>
      <c r="D57" s="32"/>
      <c r="E57" s="32"/>
    </row>
    <row r="58" spans="1:5" ht="14.25" customHeight="1">
      <c r="A58" s="44" t="s">
        <v>54</v>
      </c>
      <c r="B58" s="45">
        <v>25177.17</v>
      </c>
      <c r="C58" s="46" t="s">
        <v>0</v>
      </c>
      <c r="D58" s="18"/>
      <c r="E58" s="18"/>
    </row>
    <row r="59" spans="1:5" ht="12.75" customHeight="1">
      <c r="A59" s="47" t="s">
        <v>55</v>
      </c>
      <c r="B59" s="45">
        <v>6729.18</v>
      </c>
      <c r="C59" s="18"/>
      <c r="D59" s="18"/>
      <c r="E59" s="18"/>
    </row>
    <row r="60" spans="1:5" ht="12" customHeight="1">
      <c r="A60" s="17" t="s">
        <v>56</v>
      </c>
      <c r="B60" s="45">
        <v>11760.06</v>
      </c>
      <c r="C60" s="18"/>
      <c r="D60" s="18"/>
      <c r="E60" s="18"/>
    </row>
    <row r="61" spans="1:5" ht="12" customHeight="1">
      <c r="A61" s="48" t="s">
        <v>57</v>
      </c>
      <c r="B61" s="49">
        <v>12621.12</v>
      </c>
      <c r="C61" s="18"/>
      <c r="D61" s="18"/>
      <c r="E61" s="18"/>
    </row>
    <row r="62" spans="1:2" ht="12.75" customHeight="1">
      <c r="A62" s="50"/>
      <c r="B62" t="s">
        <v>0</v>
      </c>
    </row>
    <row r="63" spans="1:5" ht="12.75">
      <c r="A63" s="51" t="s">
        <v>58</v>
      </c>
      <c r="B63" s="52"/>
      <c r="C63" s="52"/>
      <c r="D63" s="52"/>
      <c r="E63" s="52"/>
    </row>
    <row r="64" spans="1:5" ht="12.75">
      <c r="A64" s="53" t="s">
        <v>59</v>
      </c>
      <c r="B64" s="52"/>
      <c r="C64" s="52"/>
      <c r="D64" s="52"/>
      <c r="E64" s="52"/>
    </row>
    <row r="65" spans="1:5" ht="12.75">
      <c r="A65" s="53" t="s">
        <v>60</v>
      </c>
      <c r="B65" s="52"/>
      <c r="C65" s="52"/>
      <c r="D65" s="52"/>
      <c r="E65" s="52"/>
    </row>
    <row r="66" spans="1:5" ht="12.75">
      <c r="A66" t="s">
        <v>64</v>
      </c>
      <c r="B66" s="52"/>
      <c r="C66" s="52"/>
      <c r="D66" s="52"/>
      <c r="E66" s="52"/>
    </row>
    <row r="67" ht="12.75">
      <c r="A67" t="s">
        <v>0</v>
      </c>
    </row>
    <row r="73" ht="12.75">
      <c r="A73" t="s">
        <v>0</v>
      </c>
    </row>
  </sheetData>
  <mergeCells count="1">
    <mergeCell ref="D11:E11"/>
  </mergeCells>
  <printOptions horizontalCentered="1"/>
  <pageMargins left="0.42986111111111114" right="0.7479166666666667" top="0.5597222222222222" bottom="0.19652777777777777" header="0.5118055555555556" footer="0.5118055555555556"/>
  <pageSetup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2008-02-18T11:46:52Z</cp:lastPrinted>
  <dcterms:created xsi:type="dcterms:W3CDTF">2008-02-18T11:54:23Z</dcterms:created>
  <dcterms:modified xsi:type="dcterms:W3CDTF">2008-02-18T11:55:03Z</dcterms:modified>
  <cp:category/>
  <cp:version/>
  <cp:contentType/>
  <cp:contentStatus/>
</cp:coreProperties>
</file>