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8380" windowHeight="12660"/>
  </bookViews>
  <sheets>
    <sheet name="11-18" sheetId="1" r:id="rId1"/>
  </sheets>
  <calcPr calcId="125725"/>
</workbook>
</file>

<file path=xl/calcChain.xml><?xml version="1.0" encoding="utf-8"?>
<calcChain xmlns="http://schemas.openxmlformats.org/spreadsheetml/2006/main">
  <c r="C50" i="1"/>
  <c r="I35"/>
  <c r="H35"/>
  <c r="G35"/>
  <c r="F35"/>
  <c r="E35"/>
  <c r="D35"/>
  <c r="I32"/>
  <c r="H32"/>
  <c r="G32"/>
  <c r="F32"/>
  <c r="E32"/>
  <c r="I20"/>
  <c r="H20"/>
  <c r="G20"/>
  <c r="F20"/>
  <c r="E20"/>
  <c r="D20"/>
  <c r="I13"/>
  <c r="H13"/>
  <c r="G13"/>
  <c r="F13"/>
  <c r="E13"/>
  <c r="D13"/>
  <c r="I10"/>
  <c r="H10"/>
  <c r="H9" s="1"/>
  <c r="H46" s="1"/>
  <c r="G10"/>
  <c r="G9" s="1"/>
  <c r="G46" s="1"/>
  <c r="F10"/>
  <c r="F9" s="1"/>
  <c r="F46" s="1"/>
  <c r="E10"/>
  <c r="I9"/>
  <c r="I46" s="1"/>
  <c r="E9"/>
  <c r="E46" s="1"/>
  <c r="D9"/>
  <c r="D45" s="1"/>
  <c r="I47" l="1"/>
  <c r="G47"/>
</calcChain>
</file>

<file path=xl/sharedStrings.xml><?xml version="1.0" encoding="utf-8"?>
<sst xmlns="http://schemas.openxmlformats.org/spreadsheetml/2006/main" count="115" uniqueCount="82">
  <si>
    <t xml:space="preserve">GOBIERNO DE LA PROVINCIA DE SAN JUAN  </t>
  </si>
  <si>
    <t>MINISTERIO DE HACIENDA Y FINANZAS</t>
  </si>
  <si>
    <t xml:space="preserve"> Anexo II –STOCK DE DEUDA DE LA ADMINISTRACION PUBLICA NO FINANCIERA</t>
  </si>
  <si>
    <t>PRESTAMISTA</t>
  </si>
  <si>
    <t>FINALIZACION</t>
  </si>
  <si>
    <t>MONEDA</t>
  </si>
  <si>
    <t>DEUDA</t>
  </si>
  <si>
    <t xml:space="preserve"> AL 30 DE NOVIEMBRE DE 2018</t>
  </si>
  <si>
    <t>DEL</t>
  </si>
  <si>
    <t>U.DEL.CTO.</t>
  </si>
  <si>
    <t>DEVENGADO</t>
  </si>
  <si>
    <t>BASE CAJA</t>
  </si>
  <si>
    <t>PRESTAMO</t>
  </si>
  <si>
    <t>DE ORIGEN</t>
  </si>
  <si>
    <t>Amortización</t>
  </si>
  <si>
    <t>intereses</t>
  </si>
  <si>
    <r>
      <t xml:space="preserve"> </t>
    </r>
    <r>
      <rPr>
        <b/>
        <sz val="10"/>
        <rFont val="Arial"/>
        <family val="2"/>
      </rPr>
      <t>GOBIERNO NACIONAL</t>
    </r>
  </si>
  <si>
    <t>FONDO FIDUCIARIO DESARROLLO PROVINCIAL</t>
  </si>
  <si>
    <t xml:space="preserve">Programa Federal de Desendeudamiento                                                                      </t>
  </si>
  <si>
    <t>FEB./2030</t>
  </si>
  <si>
    <t>Pesos</t>
  </si>
  <si>
    <t>OTROS ENTES DEL ESTADO NACIONAL</t>
  </si>
  <si>
    <t>SUPERINTENDENCIA DEL SERVICIO DE SALUD</t>
  </si>
  <si>
    <t xml:space="preserve">Administracion Federal de Ingresos Publicos ( convenio vales alimentarios)                          Nota N° 6        </t>
  </si>
  <si>
    <t>MARZO./2022</t>
  </si>
  <si>
    <t xml:space="preserve">Administracion Federal de Ingresos Publicos--DECRETO 1123-MHF-2013-Convenio mayores costos                             </t>
  </si>
  <si>
    <t>AGOSTO./2028</t>
  </si>
  <si>
    <t xml:space="preserve">Programa Federal De Fortalecimiento Operativo en Areas de Seg. Y Salud--PROFEDESS-                                          </t>
  </si>
  <si>
    <t>OCTUBRE./2020</t>
  </si>
  <si>
    <t>Fondo de Garantia de Sustentabilidad</t>
  </si>
  <si>
    <t>FEB./2023</t>
  </si>
  <si>
    <t>Administración Federal de Ingresos Públicos- Ley 1593-I Plan de Pago Previsional J 607314</t>
  </si>
  <si>
    <t>MAYO./2037</t>
  </si>
  <si>
    <t>FINANCIAMIENTO DE ORGANISMOS MULTILATERALES DE CREDITO</t>
  </si>
  <si>
    <t>Fondo KUWAITI</t>
  </si>
  <si>
    <t>dólar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</si>
  <si>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</si>
  <si>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</si>
  <si>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</si>
  <si>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</si>
  <si>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</si>
  <si>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</si>
  <si>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</si>
  <si>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NOVIEMB./2022</t>
  </si>
  <si>
    <t xml:space="preserve">BIRF Nº 7853-AR-SWAP  </t>
  </si>
  <si>
    <t xml:space="preserve">BID Nº 2763                                                                                                                </t>
  </si>
  <si>
    <t>BIRF Nº 7597-AR-</t>
  </si>
  <si>
    <t>SVOA-Sistema Cloacal Caucete</t>
  </si>
  <si>
    <t xml:space="preserve">BID-940 y BID 1134-OC-AR-Programa Mejoramiento de Barrios                                                   Nota Nº 4                        </t>
  </si>
  <si>
    <t>OCTUBRE./2024</t>
  </si>
  <si>
    <t xml:space="preserve">BID 3806 -PROSAP IV-                                                                                        </t>
  </si>
  <si>
    <t>DICIEMB./2042</t>
  </si>
  <si>
    <t>ENTIDADES BANCARIAS Y FINANCIERAS</t>
  </si>
  <si>
    <t>Banco Boston (Cedido al Banco Patagonia)                                                                      Nota Nº 5</t>
  </si>
  <si>
    <t>DEUDA CONSOLIDADA</t>
  </si>
  <si>
    <t>TITULOS PUBLICOS PROVINCIALES</t>
  </si>
  <si>
    <t xml:space="preserve"> </t>
  </si>
  <si>
    <t>Títulos Públicos Locales</t>
  </si>
  <si>
    <t>De colocación Voluntaria</t>
  </si>
  <si>
    <t>Valores Representativos de Deuda Ley 8058 Serie I                                                         Nota Nº 3</t>
  </si>
  <si>
    <t>De colocación no voluntaria</t>
  </si>
  <si>
    <t>Títulos Públicos -Ley 6606</t>
  </si>
  <si>
    <r>
      <t xml:space="preserve">Títulos Públicos -Ley 7669               </t>
    </r>
    <r>
      <rPr>
        <sz val="10"/>
        <rFont val="Arial"/>
        <family val="2"/>
      </rPr>
      <t xml:space="preserve">                                </t>
    </r>
    <r>
      <rPr>
        <b/>
        <sz val="10"/>
        <rFont val="Arial"/>
        <family val="2"/>
      </rPr>
      <t xml:space="preserve">   </t>
    </r>
  </si>
  <si>
    <t xml:space="preserve">Títulos Públicos  Internacionales                                                                         </t>
  </si>
  <si>
    <t>Titulo ANSES-DTO PEN 2131/2009                                                                                      Nota Nº2</t>
  </si>
  <si>
    <t>SEPTIEM./2019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</si>
  <si>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</si>
  <si>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</si>
  <si>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</si>
  <si>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</si>
  <si>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</si>
  <si>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</si>
  <si>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</si>
  <si>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 xml:space="preserve">Nota  N°1: </t>
    </r>
    <r>
      <rPr>
        <sz val="10"/>
        <rFont val="Arial"/>
        <family val="2"/>
      </rPr>
      <t>LOS IMPORTES ESTAN EN MILES, en el caso de prestamos  en dolares se trabajo con una cotización:$   37,72(</t>
    </r>
    <r>
      <rPr>
        <b/>
        <i/>
        <sz val="10"/>
        <rFont val="Arial"/>
        <family val="2"/>
      </rPr>
      <t>Cotización del dólar al   30/11/18)</t>
    </r>
  </si>
  <si>
    <r>
      <t xml:space="preserve">Nota  Nº2: </t>
    </r>
    <r>
      <rPr>
        <sz val="10"/>
        <rFont val="Arial"/>
        <family val="2"/>
      </rPr>
      <t xml:space="preserve">El Estado Nacional  se ha comprometido a incluir el importe del servicio de la deuda como </t>
    </r>
    <r>
      <rPr>
        <b/>
        <sz val="10"/>
        <rFont val="Arial"/>
        <family val="2"/>
      </rPr>
      <t>un aporte anual no reintegrable,</t>
    </r>
  </si>
  <si>
    <r>
      <t xml:space="preserve">durante los años que corresponda  igual al monto de la cuotas de amortización establecidas en el titulo,esto se estableció en el </t>
    </r>
    <r>
      <rPr>
        <b/>
        <sz val="10"/>
        <rFont val="Arial"/>
        <family val="2"/>
      </rPr>
      <t xml:space="preserve">Acta Convenio  </t>
    </r>
    <r>
      <rPr>
        <sz val="10"/>
        <rFont val="Arial"/>
        <family val="2"/>
      </rPr>
      <t>suscripta entre</t>
    </r>
  </si>
  <si>
    <r>
      <t xml:space="preserve">el Gobierno Provincial y el Estado Nacional, de fecha 29/09/2009, ratificada por el </t>
    </r>
    <r>
      <rPr>
        <b/>
        <sz val="10"/>
        <rFont val="Arial"/>
        <family val="2"/>
      </rPr>
      <t>Decreto PEN Nº 2131-2009, de fecha 23/12/2009</t>
    </r>
  </si>
  <si>
    <t>El 15/09/2018 venció la cuarta cuota, la cual fue cancelada.La misma se regularizó en el mes de octubre de 2018.</t>
  </si>
  <si>
    <r>
      <t>Nota Nº 3:</t>
    </r>
    <r>
      <rPr>
        <sz val="10"/>
        <rFont val="Arial"/>
        <family val="2"/>
      </rPr>
      <t xml:space="preserve"> El prestamo es ejecutado y cancelado por el OD Instituto Provincial de la Vivienda.-</t>
    </r>
  </si>
  <si>
    <r>
      <t xml:space="preserve">Nota Nº 4: </t>
    </r>
    <r>
      <rPr>
        <sz val="10"/>
        <rFont val="Arial"/>
        <family val="2"/>
      </rPr>
      <t>En conciliación con la Unidad Ejecutora del I.P.V.</t>
    </r>
  </si>
  <si>
    <t>Nota  Nº  5: Este préstamo fue cancelado.</t>
  </si>
  <si>
    <r>
      <t xml:space="preserve">Nota N° 6: </t>
    </r>
    <r>
      <rPr>
        <sz val="10"/>
        <rFont val="Arial"/>
        <family val="2"/>
      </rPr>
      <t>Deuda Reformulada por ley 27260, plan de pago N° J229162</t>
    </r>
  </si>
</sst>
</file>

<file path=xl/styles.xml><?xml version="1.0" encoding="utf-8"?>
<styleSheet xmlns="http://schemas.openxmlformats.org/spreadsheetml/2006/main">
  <numFmts count="4">
    <numFmt numFmtId="164" formatCode="_-* #,##0\ _P_t_s_-;\-* #,##0\ _P_t_s_-;_-* &quot;- &quot;_P_t_s_-;_-@_-"/>
    <numFmt numFmtId="165" formatCode="_-* #,##0.00\ _P_t_s_-;\-* #,##0.00\ _P_t_s_-;_-* \-??\ _P_t_s_-;_-@_-"/>
    <numFmt numFmtId="166" formatCode="_-* #,##0\ _P_t_s_-;\-* #,##0\ _P_t_s_-;_-* \-??\ _P_t_s_-;_-@_-"/>
    <numFmt numFmtId="167" formatCode="#,###"/>
  </numFmts>
  <fonts count="10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0" fillId="0" borderId="1" xfId="0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7" fontId="4" fillId="0" borderId="5" xfId="0" applyNumberFormat="1" applyFont="1" applyFill="1" applyBorder="1" applyAlignment="1">
      <alignment horizontal="center"/>
    </xf>
    <xf numFmtId="17" fontId="4" fillId="0" borderId="9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4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4" fontId="4" fillId="0" borderId="13" xfId="0" applyNumberFormat="1" applyFont="1" applyFill="1" applyBorder="1"/>
    <xf numFmtId="164" fontId="4" fillId="0" borderId="15" xfId="0" applyNumberFormat="1" applyFont="1" applyFill="1" applyBorder="1" applyAlignment="1"/>
    <xf numFmtId="164" fontId="4" fillId="0" borderId="15" xfId="0" applyNumberFormat="1" applyFont="1" applyFill="1" applyBorder="1"/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6" fontId="1" fillId="0" borderId="7" xfId="1" applyNumberFormat="1" applyFont="1" applyFill="1" applyBorder="1" applyAlignment="1" applyProtection="1">
      <alignment vertical="top"/>
    </xf>
    <xf numFmtId="164" fontId="4" fillId="0" borderId="17" xfId="0" applyNumberFormat="1" applyFont="1" applyFill="1" applyBorder="1" applyAlignment="1"/>
    <xf numFmtId="164" fontId="4" fillId="0" borderId="18" xfId="0" applyNumberFormat="1" applyFont="1" applyFill="1" applyBorder="1"/>
    <xf numFmtId="164" fontId="4" fillId="0" borderId="17" xfId="0" applyNumberFormat="1" applyFont="1" applyFill="1" applyBorder="1"/>
    <xf numFmtId="0" fontId="0" fillId="0" borderId="7" xfId="0" applyFont="1" applyFill="1" applyBorder="1"/>
    <xf numFmtId="0" fontId="0" fillId="0" borderId="7" xfId="0" applyFont="1" applyFill="1" applyBorder="1" applyAlignment="1">
      <alignment horizontal="center"/>
    </xf>
    <xf numFmtId="166" fontId="0" fillId="2" borderId="7" xfId="1" applyNumberFormat="1" applyFont="1" applyFill="1" applyBorder="1" applyAlignment="1" applyProtection="1"/>
    <xf numFmtId="166" fontId="0" fillId="0" borderId="8" xfId="1" applyNumberFormat="1" applyFont="1" applyFill="1" applyBorder="1" applyAlignment="1" applyProtection="1"/>
    <xf numFmtId="166" fontId="0" fillId="0" borderId="7" xfId="1" applyNumberFormat="1" applyFont="1" applyFill="1" applyBorder="1" applyAlignment="1" applyProtection="1"/>
    <xf numFmtId="0" fontId="0" fillId="0" borderId="7" xfId="0" applyFill="1" applyBorder="1"/>
    <xf numFmtId="17" fontId="0" fillId="0" borderId="7" xfId="0" applyNumberFormat="1" applyFill="1" applyBorder="1" applyAlignment="1">
      <alignment horizontal="center"/>
    </xf>
    <xf numFmtId="166" fontId="1" fillId="0" borderId="8" xfId="1" applyNumberFormat="1" applyFont="1" applyFill="1" applyBorder="1" applyAlignment="1" applyProtection="1"/>
    <xf numFmtId="0" fontId="4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64" fontId="4" fillId="0" borderId="19" xfId="0" applyNumberFormat="1" applyFont="1" applyFill="1" applyBorder="1"/>
    <xf numFmtId="164" fontId="4" fillId="0" borderId="19" xfId="0" applyNumberFormat="1" applyFont="1" applyFill="1" applyBorder="1" applyAlignment="1">
      <alignment horizontal="center"/>
    </xf>
    <xf numFmtId="164" fontId="4" fillId="0" borderId="20" xfId="0" applyNumberFormat="1" applyFont="1" applyFill="1" applyBorder="1"/>
    <xf numFmtId="166" fontId="1" fillId="0" borderId="7" xfId="1" applyNumberFormat="1" applyFont="1" applyFill="1" applyBorder="1" applyAlignment="1" applyProtection="1"/>
    <xf numFmtId="166" fontId="7" fillId="0" borderId="7" xfId="1" applyNumberFormat="1" applyFont="1" applyFill="1" applyBorder="1" applyAlignment="1" applyProtection="1">
      <alignment horizontal="center"/>
    </xf>
    <xf numFmtId="166" fontId="0" fillId="0" borderId="7" xfId="1" applyNumberFormat="1" applyFont="1" applyFill="1" applyBorder="1" applyAlignment="1" applyProtection="1">
      <alignment horizontal="center"/>
    </xf>
    <xf numFmtId="166" fontId="7" fillId="0" borderId="8" xfId="1" applyNumberFormat="1" applyFont="1" applyFill="1" applyBorder="1" applyAlignment="1" applyProtection="1">
      <alignment horizontal="center"/>
    </xf>
    <xf numFmtId="166" fontId="1" fillId="0" borderId="7" xfId="1" applyNumberFormat="1" applyFont="1" applyFill="1" applyBorder="1" applyAlignment="1" applyProtection="1">
      <alignment horizontal="center"/>
    </xf>
    <xf numFmtId="0" fontId="0" fillId="2" borderId="7" xfId="0" applyFill="1" applyBorder="1"/>
    <xf numFmtId="166" fontId="8" fillId="0" borderId="7" xfId="1" applyNumberFormat="1" applyFont="1" applyFill="1" applyBorder="1" applyAlignment="1" applyProtection="1"/>
    <xf numFmtId="0" fontId="0" fillId="0" borderId="7" xfId="0" applyFill="1" applyBorder="1" applyAlignment="1">
      <alignment horizontal="center"/>
    </xf>
    <xf numFmtId="166" fontId="1" fillId="0" borderId="8" xfId="1" applyNumberFormat="1" applyFont="1" applyFill="1" applyBorder="1" applyAlignment="1" applyProtection="1">
      <alignment horizontal="center"/>
    </xf>
    <xf numFmtId="0" fontId="4" fillId="0" borderId="18" xfId="0" applyFont="1" applyBorder="1"/>
    <xf numFmtId="0" fontId="0" fillId="0" borderId="18" xfId="0" applyFont="1" applyFill="1" applyBorder="1" applyAlignment="1">
      <alignment horizontal="center"/>
    </xf>
    <xf numFmtId="166" fontId="4" fillId="0" borderId="18" xfId="0" applyNumberFormat="1" applyFont="1" applyFill="1" applyBorder="1"/>
    <xf numFmtId="166" fontId="4" fillId="0" borderId="17" xfId="0" applyNumberFormat="1" applyFont="1" applyFill="1" applyBorder="1" applyAlignment="1"/>
    <xf numFmtId="166" fontId="4" fillId="0" borderId="17" xfId="0" applyNumberFormat="1" applyFont="1" applyFill="1" applyBorder="1"/>
    <xf numFmtId="166" fontId="0" fillId="0" borderId="8" xfId="1" applyNumberFormat="1" applyFont="1" applyFill="1" applyBorder="1" applyAlignment="1" applyProtection="1">
      <alignment horizontal="center"/>
    </xf>
    <xf numFmtId="166" fontId="8" fillId="0" borderId="8" xfId="1" applyNumberFormat="1" applyFont="1" applyFill="1" applyBorder="1" applyAlignment="1" applyProtection="1">
      <alignment horizontal="center"/>
    </xf>
    <xf numFmtId="166" fontId="1" fillId="2" borderId="8" xfId="1" applyNumberFormat="1" applyFont="1" applyFill="1" applyBorder="1" applyAlignment="1" applyProtection="1">
      <alignment horizontal="center"/>
    </xf>
    <xf numFmtId="166" fontId="1" fillId="2" borderId="7" xfId="1" applyNumberFormat="1" applyFont="1" applyFill="1" applyBorder="1" applyAlignment="1" applyProtection="1"/>
    <xf numFmtId="166" fontId="9" fillId="2" borderId="8" xfId="1" applyNumberFormat="1" applyFont="1" applyFill="1" applyBorder="1" applyAlignment="1" applyProtection="1">
      <alignment horizontal="center"/>
    </xf>
    <xf numFmtId="0" fontId="0" fillId="0" borderId="2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6" fontId="4" fillId="2" borderId="18" xfId="0" applyNumberFormat="1" applyFont="1" applyFill="1" applyBorder="1" applyAlignment="1">
      <alignment horizontal="right"/>
    </xf>
    <xf numFmtId="166" fontId="4" fillId="0" borderId="18" xfId="0" applyNumberFormat="1" applyFont="1" applyFill="1" applyBorder="1" applyAlignment="1">
      <alignment horizontal="right"/>
    </xf>
    <xf numFmtId="166" fontId="4" fillId="0" borderId="17" xfId="0" applyNumberFormat="1" applyFont="1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167" fontId="1" fillId="0" borderId="7" xfId="1" applyNumberFormat="1" applyFont="1" applyFill="1" applyBorder="1" applyAlignment="1" applyProtection="1">
      <alignment horizontal="center"/>
    </xf>
    <xf numFmtId="0" fontId="4" fillId="0" borderId="18" xfId="0" applyFont="1" applyBorder="1" applyAlignment="1">
      <alignment horizontal="center"/>
    </xf>
    <xf numFmtId="166" fontId="4" fillId="0" borderId="18" xfId="0" applyNumberFormat="1" applyFont="1" applyFill="1" applyBorder="1" applyAlignment="1">
      <alignment horizontal="center"/>
    </xf>
    <xf numFmtId="166" fontId="4" fillId="2" borderId="22" xfId="0" applyNumberFormat="1" applyFont="1" applyFill="1" applyBorder="1" applyAlignment="1">
      <alignment horizontal="center"/>
    </xf>
    <xf numFmtId="166" fontId="4" fillId="0" borderId="23" xfId="0" applyNumberFormat="1" applyFont="1" applyFill="1" applyBorder="1" applyAlignment="1"/>
    <xf numFmtId="165" fontId="4" fillId="0" borderId="18" xfId="1" applyFont="1" applyFill="1" applyBorder="1" applyAlignment="1" applyProtection="1"/>
    <xf numFmtId="166" fontId="4" fillId="0" borderId="18" xfId="1" applyNumberFormat="1" applyFont="1" applyFill="1" applyBorder="1" applyAlignment="1" applyProtection="1">
      <alignment horizontal="center"/>
    </xf>
    <xf numFmtId="165" fontId="4" fillId="0" borderId="17" xfId="1" applyFont="1" applyFill="1" applyBorder="1" applyAlignment="1" applyProtection="1"/>
    <xf numFmtId="0" fontId="4" fillId="0" borderId="13" xfId="0" applyFont="1" applyFill="1" applyBorder="1" applyAlignment="1">
      <alignment horizontal="center"/>
    </xf>
    <xf numFmtId="166" fontId="4" fillId="2" borderId="14" xfId="1" applyNumberFormat="1" applyFont="1" applyFill="1" applyBorder="1" applyAlignment="1" applyProtection="1">
      <alignment horizontal="right"/>
    </xf>
    <xf numFmtId="166" fontId="4" fillId="0" borderId="24" xfId="1" applyNumberFormat="1" applyFont="1" applyFill="1" applyBorder="1" applyAlignment="1" applyProtection="1"/>
    <xf numFmtId="166" fontId="4" fillId="0" borderId="25" xfId="1" applyNumberFormat="1" applyFont="1" applyFill="1" applyBorder="1" applyAlignment="1" applyProtection="1">
      <alignment horizontal="right"/>
    </xf>
    <xf numFmtId="166" fontId="4" fillId="0" borderId="26" xfId="1" applyNumberFormat="1" applyFont="1" applyFill="1" applyBorder="1" applyAlignment="1" applyProtection="1">
      <alignment horizontal="right"/>
    </xf>
    <xf numFmtId="0" fontId="4" fillId="0" borderId="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0" borderId="8" xfId="0" applyFont="1" applyFill="1" applyBorder="1" applyAlignment="1"/>
    <xf numFmtId="0" fontId="0" fillId="0" borderId="7" xfId="0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166" fontId="1" fillId="0" borderId="27" xfId="1" applyNumberFormat="1" applyFont="1" applyFill="1" applyBorder="1" applyAlignment="1" applyProtection="1">
      <alignment horizontal="center"/>
    </xf>
    <xf numFmtId="0" fontId="4" fillId="0" borderId="28" xfId="0" applyFont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6" fontId="4" fillId="0" borderId="28" xfId="1" applyNumberFormat="1" applyFont="1" applyFill="1" applyBorder="1" applyAlignment="1" applyProtection="1">
      <alignment horizontal="right"/>
    </xf>
    <xf numFmtId="166" fontId="4" fillId="0" borderId="29" xfId="1" applyNumberFormat="1" applyFont="1" applyFill="1" applyBorder="1" applyAlignment="1" applyProtection="1"/>
    <xf numFmtId="165" fontId="0" fillId="0" borderId="28" xfId="1" applyFont="1" applyFill="1" applyBorder="1" applyAlignment="1" applyProtection="1"/>
    <xf numFmtId="166" fontId="7" fillId="0" borderId="28" xfId="1" applyNumberFormat="1" applyFont="1" applyFill="1" applyBorder="1" applyAlignment="1" applyProtection="1">
      <alignment horizontal="center"/>
    </xf>
    <xf numFmtId="165" fontId="0" fillId="0" borderId="29" xfId="1" applyFont="1" applyFill="1" applyBorder="1" applyAlignment="1" applyProtection="1"/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/>
    <xf numFmtId="166" fontId="4" fillId="0" borderId="2" xfId="0" applyNumberFormat="1" applyFont="1" applyBorder="1" applyAlignment="1">
      <alignment horizontal="right"/>
    </xf>
    <xf numFmtId="166" fontId="4" fillId="0" borderId="8" xfId="0" applyNumberFormat="1" applyFont="1" applyBorder="1" applyAlignment="1"/>
    <xf numFmtId="165" fontId="4" fillId="0" borderId="21" xfId="0" applyNumberFormat="1" applyFont="1" applyBorder="1"/>
    <xf numFmtId="165" fontId="4" fillId="0" borderId="30" xfId="0" applyNumberFormat="1" applyFont="1" applyBorder="1"/>
    <xf numFmtId="0" fontId="4" fillId="3" borderId="8" xfId="0" applyFont="1" applyFill="1" applyBorder="1" applyAlignment="1">
      <alignment horizontal="left"/>
    </xf>
    <xf numFmtId="3" fontId="4" fillId="0" borderId="0" xfId="0" applyNumberFormat="1" applyFont="1" applyBorder="1"/>
    <xf numFmtId="3" fontId="4" fillId="0" borderId="7" xfId="0" applyNumberFormat="1" applyFont="1" applyBorder="1"/>
    <xf numFmtId="166" fontId="4" fillId="0" borderId="31" xfId="1" applyNumberFormat="1" applyFont="1" applyBorder="1" applyAlignment="1"/>
    <xf numFmtId="3" fontId="4" fillId="0" borderId="21" xfId="0" applyNumberFormat="1" applyFont="1" applyBorder="1"/>
    <xf numFmtId="3" fontId="4" fillId="0" borderId="30" xfId="0" applyNumberFormat="1" applyFont="1" applyBorder="1"/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3" fontId="4" fillId="0" borderId="10" xfId="0" applyNumberFormat="1" applyFont="1" applyBorder="1"/>
    <xf numFmtId="3" fontId="4" fillId="0" borderId="11" xfId="0" applyNumberFormat="1" applyFont="1" applyBorder="1" applyAlignment="1"/>
    <xf numFmtId="3" fontId="4" fillId="0" borderId="11" xfId="0" applyNumberFormat="1" applyFont="1" applyBorder="1"/>
    <xf numFmtId="0" fontId="4" fillId="0" borderId="32" xfId="0" applyFont="1" applyBorder="1"/>
    <xf numFmtId="166" fontId="4" fillId="0" borderId="33" xfId="0" applyNumberFormat="1" applyFont="1" applyBorder="1"/>
    <xf numFmtId="166" fontId="4" fillId="0" borderId="0" xfId="0" applyNumberFormat="1" applyFont="1" applyBorder="1"/>
    <xf numFmtId="0" fontId="0" fillId="0" borderId="34" xfId="0" applyFont="1" applyBorder="1" applyAlignment="1">
      <alignment wrapText="1"/>
    </xf>
    <xf numFmtId="166" fontId="0" fillId="0" borderId="35" xfId="1" applyNumberFormat="1" applyFont="1" applyFill="1" applyBorder="1" applyAlignment="1" applyProtection="1"/>
    <xf numFmtId="166" fontId="7" fillId="0" borderId="0" xfId="1" applyNumberFormat="1" applyFont="1" applyFill="1" applyBorder="1" applyAlignment="1" applyProtection="1"/>
    <xf numFmtId="166" fontId="0" fillId="0" borderId="0" xfId="1" applyNumberFormat="1" applyFont="1" applyFill="1" applyBorder="1" applyAlignment="1" applyProtection="1"/>
    <xf numFmtId="0" fontId="0" fillId="0" borderId="34" xfId="0" applyFont="1" applyBorder="1"/>
    <xf numFmtId="0" fontId="0" fillId="0" borderId="34" xfId="0" applyFont="1" applyFill="1" applyBorder="1"/>
    <xf numFmtId="0" fontId="0" fillId="0" borderId="36" xfId="0" applyFont="1" applyFill="1" applyBorder="1"/>
    <xf numFmtId="166" fontId="0" fillId="0" borderId="36" xfId="1" applyNumberFormat="1" applyFont="1" applyFill="1" applyBorder="1" applyAlignment="1" applyProtection="1"/>
    <xf numFmtId="9" fontId="0" fillId="0" borderId="0" xfId="2" applyFont="1" applyFill="1" applyBorder="1" applyAlignment="1" applyProtection="1"/>
    <xf numFmtId="0" fontId="0" fillId="0" borderId="0" xfId="0" applyFont="1" applyFill="1" applyBorder="1"/>
    <xf numFmtId="0" fontId="4" fillId="0" borderId="0" xfId="0" applyFont="1" applyFill="1" applyBorder="1"/>
    <xf numFmtId="0" fontId="4" fillId="0" borderId="0" xfId="0" applyFont="1" applyBorder="1"/>
    <xf numFmtId="0" fontId="0" fillId="0" borderId="0" xfId="0" applyFont="1" applyBorder="1"/>
    <xf numFmtId="0" fontId="0" fillId="0" borderId="0" xfId="0" applyFill="1" applyBorder="1"/>
    <xf numFmtId="0" fontId="4" fillId="0" borderId="0" xfId="0" applyFont="1"/>
    <xf numFmtId="166" fontId="1" fillId="0" borderId="16" xfId="1" applyNumberFormat="1" applyFont="1" applyFill="1" applyBorder="1" applyAlignment="1" applyProtection="1">
      <alignment vertical="top"/>
    </xf>
    <xf numFmtId="0" fontId="5" fillId="0" borderId="37" xfId="0" applyFont="1" applyBorder="1" applyAlignment="1">
      <alignment horizontal="center"/>
    </xf>
    <xf numFmtId="17" fontId="4" fillId="0" borderId="3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4" xfId="0" applyFont="1" applyBorder="1" applyAlignment="1">
      <alignment horizontal="center" wrapText="1"/>
    </xf>
    <xf numFmtId="0" fontId="0" fillId="0" borderId="34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90" zoomScaleNormal="90" workbookViewId="0"/>
  </sheetViews>
  <sheetFormatPr baseColWidth="10" defaultRowHeight="12.75"/>
  <cols>
    <col min="1" max="1" width="84.42578125" customWidth="1"/>
    <col min="2" max="2" width="16.42578125" style="160" customWidth="1"/>
    <col min="3" max="3" width="18.140625" customWidth="1"/>
    <col min="4" max="4" width="18.5703125" customWidth="1"/>
    <col min="5" max="5" width="17" customWidth="1"/>
    <col min="6" max="6" width="20" customWidth="1"/>
    <col min="7" max="7" width="16.42578125" customWidth="1"/>
    <col min="8" max="9" width="16.28515625" customWidth="1"/>
  </cols>
  <sheetData>
    <row r="1" spans="1:9" ht="15.75">
      <c r="A1" s="1" t="s">
        <v>0</v>
      </c>
      <c r="B1" s="145"/>
      <c r="C1" s="1"/>
      <c r="D1" s="1"/>
      <c r="E1" s="1"/>
      <c r="F1" s="1"/>
      <c r="G1" s="2"/>
      <c r="H1" s="3"/>
      <c r="I1" s="3"/>
    </row>
    <row r="2" spans="1:9" ht="15.75">
      <c r="A2" s="1" t="s">
        <v>1</v>
      </c>
      <c r="B2" s="145"/>
      <c r="C2" s="1"/>
      <c r="D2" s="1"/>
      <c r="E2" s="1"/>
      <c r="F2" s="1"/>
      <c r="G2" s="2"/>
      <c r="H2" s="3"/>
      <c r="I2" s="3"/>
    </row>
    <row r="3" spans="1:9" ht="15.75">
      <c r="A3" s="4"/>
      <c r="B3" s="146"/>
      <c r="C3" s="1"/>
      <c r="D3" s="1"/>
      <c r="E3" s="1"/>
      <c r="F3" s="1"/>
      <c r="G3" s="2"/>
      <c r="H3" s="3"/>
      <c r="I3" s="3"/>
    </row>
    <row r="4" spans="1:9" ht="15.75">
      <c r="A4" s="1"/>
      <c r="B4" s="145"/>
      <c r="C4" s="1"/>
      <c r="D4" s="1"/>
      <c r="E4" s="1"/>
      <c r="F4" s="1"/>
      <c r="G4" s="3"/>
      <c r="H4" s="3"/>
      <c r="I4" s="3"/>
    </row>
    <row r="5" spans="1:9" ht="16.5" thickBot="1">
      <c r="A5" s="1" t="s">
        <v>2</v>
      </c>
      <c r="B5" s="145"/>
      <c r="C5" s="1"/>
      <c r="D5" s="1"/>
      <c r="E5" s="1"/>
      <c r="F5" s="1"/>
      <c r="G5" s="3"/>
      <c r="H5" s="3"/>
      <c r="I5" s="5"/>
    </row>
    <row r="6" spans="1:9" ht="13.5" thickBot="1">
      <c r="A6" s="6" t="s">
        <v>3</v>
      </c>
      <c r="B6" s="7" t="s">
        <v>4</v>
      </c>
      <c r="C6" s="8" t="s">
        <v>5</v>
      </c>
      <c r="D6" s="9" t="s">
        <v>6</v>
      </c>
      <c r="E6" s="10" t="s">
        <v>7</v>
      </c>
      <c r="F6" s="11"/>
      <c r="G6" s="11"/>
      <c r="H6" s="11"/>
      <c r="I6" s="12"/>
    </row>
    <row r="7" spans="1:9" ht="13.5" thickBot="1">
      <c r="A7" s="13"/>
      <c r="B7" s="14" t="s">
        <v>8</v>
      </c>
      <c r="C7" s="15"/>
      <c r="D7" s="16"/>
      <c r="E7" s="17" t="s">
        <v>9</v>
      </c>
      <c r="F7" s="18" t="s">
        <v>10</v>
      </c>
      <c r="G7" s="18"/>
      <c r="H7" s="144" t="s">
        <v>11</v>
      </c>
      <c r="I7" s="19"/>
    </row>
    <row r="8" spans="1:9" ht="13.5" thickBot="1">
      <c r="A8" s="20"/>
      <c r="B8" s="21" t="s">
        <v>12</v>
      </c>
      <c r="C8" s="22" t="s">
        <v>13</v>
      </c>
      <c r="D8" s="23">
        <v>43434</v>
      </c>
      <c r="E8" s="24"/>
      <c r="F8" s="25" t="s">
        <v>14</v>
      </c>
      <c r="G8" s="25" t="s">
        <v>15</v>
      </c>
      <c r="H8" s="26" t="s">
        <v>14</v>
      </c>
      <c r="I8" s="25" t="s">
        <v>15</v>
      </c>
    </row>
    <row r="9" spans="1:9" ht="13.5" thickBot="1">
      <c r="A9" s="27" t="s">
        <v>16</v>
      </c>
      <c r="B9" s="143"/>
      <c r="C9" s="28"/>
      <c r="D9" s="29">
        <f>(D10+D13)</f>
        <v>5487305</v>
      </c>
      <c r="E9" s="30">
        <f t="shared" ref="E9:I9" si="0">(E10+E13)</f>
        <v>0</v>
      </c>
      <c r="F9" s="29">
        <f t="shared" si="0"/>
        <v>26999</v>
      </c>
      <c r="G9" s="29">
        <f t="shared" si="0"/>
        <v>8332</v>
      </c>
      <c r="H9" s="31">
        <f t="shared" si="0"/>
        <v>26999</v>
      </c>
      <c r="I9" s="29">
        <f t="shared" si="0"/>
        <v>8332</v>
      </c>
    </row>
    <row r="10" spans="1:9" ht="14.25" thickTop="1" thickBot="1">
      <c r="A10" s="32" t="s">
        <v>17</v>
      </c>
      <c r="B10" s="33"/>
      <c r="C10" s="34"/>
      <c r="D10" s="142">
        <v>947859</v>
      </c>
      <c r="E10" s="36">
        <f t="shared" ref="E10:I10" si="1">SUM(E11:E12)</f>
        <v>0</v>
      </c>
      <c r="F10" s="37">
        <f t="shared" si="1"/>
        <v>6470</v>
      </c>
      <c r="G10" s="37">
        <f t="shared" si="1"/>
        <v>4428</v>
      </c>
      <c r="H10" s="38">
        <f t="shared" si="1"/>
        <v>6470</v>
      </c>
      <c r="I10" s="37">
        <f t="shared" si="1"/>
        <v>4428</v>
      </c>
    </row>
    <row r="11" spans="1:9" ht="13.5" thickTop="1">
      <c r="A11" s="39"/>
      <c r="B11" s="40"/>
      <c r="C11" s="40"/>
      <c r="D11" s="41"/>
      <c r="E11" s="42"/>
      <c r="F11" s="43"/>
      <c r="G11" s="43"/>
      <c r="H11" s="42"/>
      <c r="I11" s="43"/>
    </row>
    <row r="12" spans="1:9">
      <c r="A12" s="44" t="s">
        <v>18</v>
      </c>
      <c r="B12" s="45" t="s">
        <v>19</v>
      </c>
      <c r="C12" s="40" t="s">
        <v>20</v>
      </c>
      <c r="D12" s="35">
        <v>947859</v>
      </c>
      <c r="E12" s="46">
        <v>0</v>
      </c>
      <c r="F12" s="43">
        <v>6470</v>
      </c>
      <c r="G12" s="43">
        <v>4428</v>
      </c>
      <c r="H12" s="43">
        <v>6470</v>
      </c>
      <c r="I12" s="43">
        <v>4428</v>
      </c>
    </row>
    <row r="13" spans="1:9">
      <c r="A13" s="47" t="s">
        <v>21</v>
      </c>
      <c r="B13" s="47"/>
      <c r="C13" s="48"/>
      <c r="D13" s="49">
        <f>SUM(D14:D19)</f>
        <v>4539446</v>
      </c>
      <c r="E13" s="50">
        <f>SUM(E14:E18)</f>
        <v>0</v>
      </c>
      <c r="F13" s="49">
        <f>SUM(F14:F19)</f>
        <v>20529</v>
      </c>
      <c r="G13" s="49">
        <f>SUM(G14:G19)</f>
        <v>3904</v>
      </c>
      <c r="H13" s="51">
        <f>SUM(H14:H19)</f>
        <v>20529</v>
      </c>
      <c r="I13" s="49">
        <f>SUM(I14:I19)</f>
        <v>3904</v>
      </c>
    </row>
    <row r="14" spans="1:9">
      <c r="A14" s="39" t="s">
        <v>22</v>
      </c>
      <c r="B14" s="40"/>
      <c r="C14" s="40" t="s">
        <v>20</v>
      </c>
      <c r="D14" s="52">
        <v>10766</v>
      </c>
      <c r="E14" s="46"/>
      <c r="F14" s="53">
        <v>0</v>
      </c>
      <c r="G14" s="54">
        <v>0</v>
      </c>
      <c r="H14" s="55">
        <v>0</v>
      </c>
      <c r="I14" s="54">
        <v>0</v>
      </c>
    </row>
    <row r="15" spans="1:9">
      <c r="A15" s="44" t="s">
        <v>23</v>
      </c>
      <c r="B15" s="45" t="s">
        <v>24</v>
      </c>
      <c r="C15" s="40" t="s">
        <v>20</v>
      </c>
      <c r="D15" s="52">
        <v>75743</v>
      </c>
      <c r="E15" s="46"/>
      <c r="F15" s="43">
        <v>1376</v>
      </c>
      <c r="G15" s="56">
        <v>1158</v>
      </c>
      <c r="H15" s="46">
        <v>1376</v>
      </c>
      <c r="I15" s="56">
        <v>1158</v>
      </c>
    </row>
    <row r="16" spans="1:9">
      <c r="A16" s="57" t="s">
        <v>25</v>
      </c>
      <c r="B16" s="147" t="s">
        <v>26</v>
      </c>
      <c r="C16" s="40" t="s">
        <v>20</v>
      </c>
      <c r="D16" s="52">
        <v>112620</v>
      </c>
      <c r="E16" s="46"/>
      <c r="F16" s="58">
        <v>959</v>
      </c>
      <c r="G16" s="56">
        <v>558</v>
      </c>
      <c r="H16" s="46">
        <v>959</v>
      </c>
      <c r="I16" s="54">
        <v>558</v>
      </c>
    </row>
    <row r="17" spans="1:9">
      <c r="A17" s="44" t="s">
        <v>27</v>
      </c>
      <c r="B17" s="59" t="s">
        <v>28</v>
      </c>
      <c r="C17" s="40" t="s">
        <v>20</v>
      </c>
      <c r="D17" s="52">
        <v>9047</v>
      </c>
      <c r="E17" s="46">
        <v>0</v>
      </c>
      <c r="F17" s="43">
        <v>264</v>
      </c>
      <c r="G17" s="54">
        <v>437</v>
      </c>
      <c r="H17" s="42">
        <v>264</v>
      </c>
      <c r="I17" s="54">
        <v>437</v>
      </c>
    </row>
    <row r="18" spans="1:9">
      <c r="A18" s="44" t="s">
        <v>29</v>
      </c>
      <c r="B18" s="45" t="s">
        <v>30</v>
      </c>
      <c r="C18" s="59" t="s">
        <v>20</v>
      </c>
      <c r="D18" s="52">
        <v>2360787</v>
      </c>
      <c r="E18" s="46">
        <v>0</v>
      </c>
      <c r="F18" s="43">
        <v>0</v>
      </c>
      <c r="G18" s="54">
        <v>0</v>
      </c>
      <c r="H18" s="42">
        <v>0</v>
      </c>
      <c r="I18" s="54">
        <v>0</v>
      </c>
    </row>
    <row r="19" spans="1:9">
      <c r="A19" s="44" t="s">
        <v>31</v>
      </c>
      <c r="B19" s="59" t="s">
        <v>32</v>
      </c>
      <c r="C19" s="59" t="s">
        <v>20</v>
      </c>
      <c r="D19" s="52">
        <v>1970483</v>
      </c>
      <c r="E19" s="60"/>
      <c r="F19" s="43">
        <v>17930</v>
      </c>
      <c r="G19" s="54">
        <v>1751</v>
      </c>
      <c r="H19" s="42">
        <v>17930</v>
      </c>
      <c r="I19" s="54">
        <v>1751</v>
      </c>
    </row>
    <row r="20" spans="1:9" ht="13.5" thickBot="1">
      <c r="A20" s="61" t="s">
        <v>33</v>
      </c>
      <c r="B20" s="78"/>
      <c r="C20" s="62"/>
      <c r="D20" s="63">
        <f t="shared" ref="D20:I20" si="2">SUM(D21:D31)</f>
        <v>5137139</v>
      </c>
      <c r="E20" s="64">
        <f t="shared" si="2"/>
        <v>427684.32</v>
      </c>
      <c r="F20" s="63">
        <f t="shared" si="2"/>
        <v>54856</v>
      </c>
      <c r="G20" s="37">
        <f t="shared" si="2"/>
        <v>36804</v>
      </c>
      <c r="H20" s="65">
        <f t="shared" si="2"/>
        <v>54856</v>
      </c>
      <c r="I20" s="37">
        <f t="shared" si="2"/>
        <v>36804</v>
      </c>
    </row>
    <row r="21" spans="1:9" ht="13.5" thickTop="1">
      <c r="A21" s="39" t="s">
        <v>34</v>
      </c>
      <c r="B21" s="40"/>
      <c r="C21" s="40" t="s">
        <v>35</v>
      </c>
      <c r="D21" s="43">
        <v>139424</v>
      </c>
      <c r="E21" s="66">
        <v>139423.91</v>
      </c>
      <c r="F21" s="43">
        <v>0</v>
      </c>
      <c r="G21" s="43">
        <v>0</v>
      </c>
      <c r="H21" s="42">
        <v>0</v>
      </c>
      <c r="I21" s="43">
        <v>0</v>
      </c>
    </row>
    <row r="22" spans="1:9">
      <c r="A22" s="44" t="s">
        <v>36</v>
      </c>
      <c r="B22" s="59" t="s">
        <v>37</v>
      </c>
      <c r="C22" s="40" t="s">
        <v>35</v>
      </c>
      <c r="D22" s="41">
        <v>54688</v>
      </c>
      <c r="E22" s="67">
        <v>0</v>
      </c>
      <c r="F22" s="43">
        <v>0</v>
      </c>
      <c r="G22" s="43">
        <v>0</v>
      </c>
      <c r="H22" s="42">
        <v>0</v>
      </c>
      <c r="I22" s="43">
        <v>0</v>
      </c>
    </row>
    <row r="23" spans="1:9">
      <c r="A23" s="44" t="s">
        <v>38</v>
      </c>
      <c r="B23" s="45" t="s">
        <v>39</v>
      </c>
      <c r="C23" s="59" t="s">
        <v>35</v>
      </c>
      <c r="D23" s="41">
        <v>158813</v>
      </c>
      <c r="E23" s="68">
        <v>0</v>
      </c>
      <c r="F23" s="43">
        <v>0</v>
      </c>
      <c r="G23" s="43">
        <v>0</v>
      </c>
      <c r="H23" s="42">
        <v>0</v>
      </c>
      <c r="I23" s="43">
        <v>0</v>
      </c>
    </row>
    <row r="24" spans="1:9">
      <c r="A24" s="44" t="s">
        <v>40</v>
      </c>
      <c r="B24" s="147" t="s">
        <v>41</v>
      </c>
      <c r="C24" s="59" t="s">
        <v>35</v>
      </c>
      <c r="D24" s="41">
        <v>25660</v>
      </c>
      <c r="E24" s="60">
        <v>0</v>
      </c>
      <c r="F24" s="43">
        <v>0</v>
      </c>
      <c r="G24" s="43">
        <v>0</v>
      </c>
      <c r="H24" s="42">
        <v>0</v>
      </c>
      <c r="I24" s="43">
        <v>0</v>
      </c>
    </row>
    <row r="25" spans="1:9">
      <c r="A25" s="44" t="s">
        <v>42</v>
      </c>
      <c r="B25" s="59" t="s">
        <v>43</v>
      </c>
      <c r="C25" s="40" t="s">
        <v>35</v>
      </c>
      <c r="D25" s="69">
        <v>433201</v>
      </c>
      <c r="E25" s="60">
        <v>0</v>
      </c>
      <c r="F25" s="43">
        <v>0</v>
      </c>
      <c r="G25" s="43">
        <v>0</v>
      </c>
      <c r="H25" s="42">
        <v>0</v>
      </c>
      <c r="I25" s="43">
        <v>0</v>
      </c>
    </row>
    <row r="26" spans="1:9">
      <c r="A26" s="44" t="s">
        <v>44</v>
      </c>
      <c r="B26" s="45" t="s">
        <v>39</v>
      </c>
      <c r="C26" s="40" t="s">
        <v>35</v>
      </c>
      <c r="D26" s="69">
        <v>1486195</v>
      </c>
      <c r="E26" s="60">
        <v>0</v>
      </c>
      <c r="F26" s="43">
        <v>0</v>
      </c>
      <c r="G26" s="43">
        <v>0</v>
      </c>
      <c r="H26" s="42">
        <v>0</v>
      </c>
      <c r="I26" s="43">
        <v>0</v>
      </c>
    </row>
    <row r="27" spans="1:9">
      <c r="A27" s="44" t="s">
        <v>45</v>
      </c>
      <c r="B27" s="45" t="s">
        <v>39</v>
      </c>
      <c r="C27" s="59" t="s">
        <v>35</v>
      </c>
      <c r="D27" s="69">
        <v>1505622</v>
      </c>
      <c r="E27" s="60">
        <v>287921</v>
      </c>
      <c r="F27" s="43">
        <v>52386</v>
      </c>
      <c r="G27" s="43">
        <v>35936</v>
      </c>
      <c r="H27" s="42">
        <v>52386</v>
      </c>
      <c r="I27" s="43">
        <v>35936</v>
      </c>
    </row>
    <row r="28" spans="1:9">
      <c r="A28" s="44" t="s">
        <v>46</v>
      </c>
      <c r="B28" s="59" t="s">
        <v>37</v>
      </c>
      <c r="C28" s="59" t="s">
        <v>35</v>
      </c>
      <c r="D28" s="69">
        <v>1001326</v>
      </c>
      <c r="E28" s="60">
        <v>0</v>
      </c>
      <c r="F28" s="43">
        <v>0</v>
      </c>
      <c r="G28" s="43">
        <v>0</v>
      </c>
      <c r="H28" s="42">
        <v>0</v>
      </c>
      <c r="I28" s="43">
        <v>0</v>
      </c>
    </row>
    <row r="29" spans="1:9">
      <c r="A29" s="39" t="s">
        <v>47</v>
      </c>
      <c r="B29" s="40"/>
      <c r="C29" s="59" t="s">
        <v>20</v>
      </c>
      <c r="D29" s="41">
        <v>598</v>
      </c>
      <c r="E29" s="70">
        <v>0</v>
      </c>
      <c r="F29" s="43">
        <v>0</v>
      </c>
      <c r="G29" s="43">
        <v>0</v>
      </c>
      <c r="H29" s="42">
        <v>0</v>
      </c>
      <c r="I29" s="43">
        <v>0</v>
      </c>
    </row>
    <row r="30" spans="1:9">
      <c r="A30" s="44" t="s">
        <v>48</v>
      </c>
      <c r="B30" s="59" t="s">
        <v>49</v>
      </c>
      <c r="C30" s="40" t="s">
        <v>35</v>
      </c>
      <c r="D30" s="41">
        <v>310568</v>
      </c>
      <c r="E30" s="66">
        <v>0</v>
      </c>
      <c r="F30" s="43">
        <v>2470</v>
      </c>
      <c r="G30" s="43">
        <v>868</v>
      </c>
      <c r="H30" s="42">
        <v>2470</v>
      </c>
      <c r="I30" s="43">
        <v>868</v>
      </c>
    </row>
    <row r="31" spans="1:9">
      <c r="A31" s="44" t="s">
        <v>50</v>
      </c>
      <c r="B31" s="45" t="s">
        <v>51</v>
      </c>
      <c r="C31" s="71" t="s">
        <v>35</v>
      </c>
      <c r="D31" s="41">
        <v>21044</v>
      </c>
      <c r="E31" s="42">
        <v>339.41</v>
      </c>
      <c r="F31" s="43">
        <v>0</v>
      </c>
      <c r="G31" s="43">
        <v>0</v>
      </c>
      <c r="H31" s="42">
        <v>0</v>
      </c>
      <c r="I31" s="43">
        <v>0</v>
      </c>
    </row>
    <row r="32" spans="1:9" ht="13.5" thickBot="1">
      <c r="A32" s="72" t="s">
        <v>52</v>
      </c>
      <c r="B32" s="72"/>
      <c r="C32" s="62"/>
      <c r="D32" s="73">
        <v>0</v>
      </c>
      <c r="E32" s="64">
        <f t="shared" ref="E32:I32" si="3">SUM(E33)</f>
        <v>0</v>
      </c>
      <c r="F32" s="74">
        <f t="shared" si="3"/>
        <v>0</v>
      </c>
      <c r="G32" s="74">
        <f t="shared" si="3"/>
        <v>0</v>
      </c>
      <c r="H32" s="75">
        <f t="shared" si="3"/>
        <v>0</v>
      </c>
      <c r="I32" s="74">
        <f t="shared" si="3"/>
        <v>0</v>
      </c>
    </row>
    <row r="33" spans="1:9" ht="13.5" thickTop="1">
      <c r="A33" s="44" t="s">
        <v>53</v>
      </c>
      <c r="B33" s="59"/>
      <c r="C33" s="76" t="s">
        <v>20</v>
      </c>
      <c r="D33" s="52">
        <v>0</v>
      </c>
      <c r="E33" s="46">
        <v>0</v>
      </c>
      <c r="F33" s="52">
        <v>0</v>
      </c>
      <c r="G33" s="77">
        <v>0</v>
      </c>
      <c r="H33" s="46">
        <v>0</v>
      </c>
      <c r="I33" s="77">
        <v>0</v>
      </c>
    </row>
    <row r="34" spans="1:9" ht="13.5" thickBot="1">
      <c r="A34" s="78" t="s">
        <v>54</v>
      </c>
      <c r="B34" s="78"/>
      <c r="C34" s="79"/>
      <c r="D34" s="80"/>
      <c r="E34" s="81"/>
      <c r="F34" s="82"/>
      <c r="G34" s="83"/>
      <c r="H34" s="84"/>
      <c r="I34" s="83"/>
    </row>
    <row r="35" spans="1:9" ht="14.25" thickTop="1" thickBot="1">
      <c r="A35" s="85" t="s">
        <v>55</v>
      </c>
      <c r="B35" s="85"/>
      <c r="C35" s="62" t="s">
        <v>56</v>
      </c>
      <c r="D35" s="86">
        <f>SUM(D36:D43)</f>
        <v>521152.11</v>
      </c>
      <c r="E35" s="87">
        <f t="shared" ref="E35" si="4">SUM(E36:E43)</f>
        <v>0</v>
      </c>
      <c r="F35" s="88">
        <f>SUM(F36:F43)</f>
        <v>0</v>
      </c>
      <c r="G35" s="88">
        <f t="shared" ref="G35:I35" si="5">SUM(G36:G43)</f>
        <v>0</v>
      </c>
      <c r="H35" s="89">
        <f t="shared" si="5"/>
        <v>0</v>
      </c>
      <c r="I35" s="88">
        <f t="shared" si="5"/>
        <v>0</v>
      </c>
    </row>
    <row r="36" spans="1:9" ht="13.5" thickTop="1">
      <c r="A36" s="90" t="s">
        <v>57</v>
      </c>
      <c r="B36" s="148"/>
      <c r="C36" s="40"/>
      <c r="D36" s="91"/>
      <c r="E36" s="92"/>
      <c r="F36" s="43"/>
      <c r="G36" s="54"/>
      <c r="H36" s="42"/>
      <c r="I36" s="54"/>
    </row>
    <row r="37" spans="1:9">
      <c r="A37" s="90" t="s">
        <v>58</v>
      </c>
      <c r="B37" s="148"/>
      <c r="C37" s="40"/>
      <c r="D37" s="91"/>
      <c r="E37" s="92"/>
      <c r="F37" s="43"/>
      <c r="G37" s="54"/>
      <c r="H37" s="42"/>
      <c r="I37" s="54"/>
    </row>
    <row r="38" spans="1:9">
      <c r="A38" s="93" t="s">
        <v>59</v>
      </c>
      <c r="B38" s="59"/>
      <c r="C38" s="59" t="s">
        <v>20</v>
      </c>
      <c r="D38" s="52">
        <v>61987</v>
      </c>
      <c r="E38" s="46">
        <v>0</v>
      </c>
      <c r="F38" s="52">
        <v>0</v>
      </c>
      <c r="G38" s="56">
        <v>0</v>
      </c>
      <c r="H38" s="46">
        <v>0</v>
      </c>
      <c r="I38" s="56">
        <v>0</v>
      </c>
    </row>
    <row r="39" spans="1:9">
      <c r="A39" s="90" t="s">
        <v>60</v>
      </c>
      <c r="B39" s="148"/>
      <c r="C39" s="40"/>
      <c r="D39" s="90"/>
      <c r="E39" s="92"/>
      <c r="F39" s="52"/>
      <c r="G39" s="56"/>
      <c r="H39" s="46"/>
      <c r="I39" s="56">
        <v>0</v>
      </c>
    </row>
    <row r="40" spans="1:9">
      <c r="A40" s="94" t="s">
        <v>61</v>
      </c>
      <c r="B40" s="40"/>
      <c r="C40" s="59" t="s">
        <v>20</v>
      </c>
      <c r="D40" s="43">
        <v>0</v>
      </c>
      <c r="E40" s="42"/>
      <c r="F40" s="52">
        <v>0</v>
      </c>
      <c r="G40" s="52">
        <v>0</v>
      </c>
      <c r="H40" s="46">
        <v>0</v>
      </c>
      <c r="I40" s="56">
        <v>0</v>
      </c>
    </row>
    <row r="41" spans="1:9">
      <c r="A41" s="93" t="s">
        <v>62</v>
      </c>
      <c r="B41" s="59"/>
      <c r="C41" s="40" t="s">
        <v>20</v>
      </c>
      <c r="D41" s="52">
        <v>188.11</v>
      </c>
      <c r="E41" s="46">
        <v>0</v>
      </c>
      <c r="F41" s="52">
        <v>0</v>
      </c>
      <c r="G41" s="77">
        <v>0</v>
      </c>
      <c r="H41" s="46">
        <v>0</v>
      </c>
      <c r="I41" s="56">
        <v>0</v>
      </c>
    </row>
    <row r="42" spans="1:9">
      <c r="A42" s="90" t="s">
        <v>63</v>
      </c>
      <c r="B42" s="148"/>
      <c r="C42" s="40"/>
      <c r="D42" s="90"/>
      <c r="E42" s="92"/>
      <c r="F42" s="52"/>
      <c r="G42" s="77"/>
      <c r="H42" s="46"/>
      <c r="I42" s="56">
        <v>0</v>
      </c>
    </row>
    <row r="43" spans="1:9">
      <c r="A43" s="95" t="s">
        <v>64</v>
      </c>
      <c r="B43" s="96" t="s">
        <v>65</v>
      </c>
      <c r="C43" s="40" t="s">
        <v>35</v>
      </c>
      <c r="D43" s="52">
        <v>458977</v>
      </c>
      <c r="E43" s="46"/>
      <c r="F43" s="56">
        <v>0</v>
      </c>
      <c r="G43" s="52">
        <v>0</v>
      </c>
      <c r="H43" s="97">
        <v>0</v>
      </c>
      <c r="I43" s="56">
        <v>0</v>
      </c>
    </row>
    <row r="44" spans="1:9" ht="13.5" thickBot="1">
      <c r="A44" s="98" t="s">
        <v>66</v>
      </c>
      <c r="B44" s="98"/>
      <c r="C44" s="99"/>
      <c r="D44" s="100"/>
      <c r="E44" s="101"/>
      <c r="F44" s="102"/>
      <c r="G44" s="103"/>
      <c r="H44" s="104"/>
      <c r="I44" s="103"/>
    </row>
    <row r="45" spans="1:9" ht="13.5" thickBot="1">
      <c r="A45" s="105" t="s">
        <v>67</v>
      </c>
      <c r="B45" s="106"/>
      <c r="C45" s="107" t="s">
        <v>56</v>
      </c>
      <c r="D45" s="108">
        <f>(D9+D20+D32+D35)</f>
        <v>11145596.109999999</v>
      </c>
      <c r="E45" s="109" t="s">
        <v>56</v>
      </c>
      <c r="F45" s="110">
        <v>0</v>
      </c>
      <c r="G45" s="110">
        <v>0</v>
      </c>
      <c r="H45" s="111">
        <v>0</v>
      </c>
      <c r="I45" s="110">
        <v>0</v>
      </c>
    </row>
    <row r="46" spans="1:9" ht="13.5" thickBot="1">
      <c r="A46" s="112" t="s">
        <v>56</v>
      </c>
      <c r="B46" s="149"/>
      <c r="C46" s="113"/>
      <c r="D46" s="114"/>
      <c r="E46" s="115">
        <f>(E9+E20+E32+E35)</f>
        <v>427684.32</v>
      </c>
      <c r="F46" s="116">
        <f>(F9+F20+F32+F35)</f>
        <v>81855</v>
      </c>
      <c r="G46" s="116">
        <f>(G9+G20+G32+G35)</f>
        <v>45136</v>
      </c>
      <c r="H46" s="117">
        <f>(H9+H20+H32+H35)</f>
        <v>81855</v>
      </c>
      <c r="I46" s="116">
        <f>(I9+I20+I32+I35)</f>
        <v>45136</v>
      </c>
    </row>
    <row r="47" spans="1:9">
      <c r="A47" s="105" t="s">
        <v>56</v>
      </c>
      <c r="B47" s="106"/>
      <c r="C47" s="113"/>
      <c r="D47" s="114"/>
      <c r="E47" s="109" t="s">
        <v>56</v>
      </c>
      <c r="F47" s="116"/>
      <c r="G47" s="116">
        <f>SUM(F46:G46)</f>
        <v>126991</v>
      </c>
      <c r="H47" s="117"/>
      <c r="I47" s="116">
        <f>SUM(H46:I46)</f>
        <v>126991</v>
      </c>
    </row>
    <row r="48" spans="1:9" ht="13.5" thickBot="1">
      <c r="A48" s="118"/>
      <c r="B48" s="119"/>
      <c r="C48" s="120"/>
      <c r="D48" s="121"/>
      <c r="E48" s="122"/>
      <c r="F48" s="121"/>
      <c r="G48" s="121"/>
      <c r="H48" s="123"/>
      <c r="I48" s="121"/>
    </row>
    <row r="49" spans="1:9" ht="13.5" thickBot="1">
      <c r="A49" s="106"/>
      <c r="B49" s="106"/>
      <c r="C49" s="113"/>
      <c r="D49" s="113"/>
      <c r="E49" s="113"/>
      <c r="F49" s="113"/>
      <c r="G49" s="113"/>
      <c r="H49" s="3"/>
      <c r="I49" s="3"/>
    </row>
    <row r="50" spans="1:9">
      <c r="A50" s="124" t="s">
        <v>68</v>
      </c>
      <c r="B50" s="150"/>
      <c r="C50" s="125">
        <f>SUM(C51:C54)</f>
        <v>1520304</v>
      </c>
      <c r="D50" s="126" t="s">
        <v>56</v>
      </c>
      <c r="E50" s="126"/>
      <c r="F50" s="126"/>
      <c r="G50" s="126"/>
      <c r="H50" s="3"/>
      <c r="I50" s="3"/>
    </row>
    <row r="51" spans="1:9">
      <c r="A51" s="127" t="s">
        <v>69</v>
      </c>
      <c r="B51" s="151"/>
      <c r="C51" s="128">
        <v>263273</v>
      </c>
      <c r="D51" s="129" t="s">
        <v>56</v>
      </c>
      <c r="E51" s="129"/>
      <c r="F51" s="130"/>
      <c r="G51" s="130"/>
      <c r="H51" s="3"/>
      <c r="I51" s="3"/>
    </row>
    <row r="52" spans="1:9">
      <c r="A52" s="131" t="s">
        <v>70</v>
      </c>
      <c r="B52" s="152"/>
      <c r="C52" s="128">
        <v>305364</v>
      </c>
      <c r="D52" s="130"/>
      <c r="E52" s="130"/>
      <c r="F52" s="130"/>
      <c r="G52" s="130"/>
      <c r="H52" s="3"/>
      <c r="I52" s="3"/>
    </row>
    <row r="53" spans="1:9">
      <c r="A53" s="132" t="s">
        <v>71</v>
      </c>
      <c r="B53" s="153"/>
      <c r="C53" s="128">
        <v>790129</v>
      </c>
      <c r="D53" s="130"/>
      <c r="E53" s="130"/>
      <c r="F53" s="130"/>
      <c r="G53" s="130"/>
      <c r="H53" s="3"/>
      <c r="I53" s="3"/>
    </row>
    <row r="54" spans="1:9">
      <c r="A54" s="133" t="s">
        <v>72</v>
      </c>
      <c r="B54" s="154"/>
      <c r="C54" s="134">
        <v>161538</v>
      </c>
      <c r="D54" s="130"/>
      <c r="E54" s="130"/>
      <c r="F54" s="135"/>
      <c r="G54" s="130"/>
      <c r="H54" s="3"/>
      <c r="I54" s="3"/>
    </row>
    <row r="55" spans="1:9">
      <c r="A55" s="136"/>
      <c r="B55" s="155"/>
      <c r="C55" s="130"/>
      <c r="D55" s="130"/>
      <c r="E55" s="130"/>
      <c r="F55" s="130"/>
      <c r="G55" s="130"/>
      <c r="H55" s="3"/>
      <c r="I55" s="3"/>
    </row>
    <row r="56" spans="1:9">
      <c r="A56" s="137" t="s">
        <v>73</v>
      </c>
      <c r="B56" s="156"/>
      <c r="C56" s="138"/>
      <c r="D56" s="138"/>
      <c r="E56" s="138"/>
      <c r="F56" s="138"/>
      <c r="G56" s="138"/>
      <c r="H56" s="3"/>
      <c r="I56" s="3"/>
    </row>
    <row r="57" spans="1:9">
      <c r="A57" s="138" t="s">
        <v>74</v>
      </c>
      <c r="B57" s="106"/>
      <c r="C57" s="138"/>
      <c r="D57" s="138"/>
      <c r="E57" s="138"/>
      <c r="F57" s="138"/>
      <c r="G57" s="138"/>
      <c r="H57" s="3"/>
      <c r="I57" s="3"/>
    </row>
    <row r="58" spans="1:9">
      <c r="A58" s="3" t="s">
        <v>75</v>
      </c>
      <c r="B58" s="2"/>
      <c r="C58" s="138"/>
      <c r="D58" s="138"/>
      <c r="E58" s="138"/>
      <c r="F58" s="138"/>
      <c r="G58" s="138"/>
      <c r="H58" s="3"/>
      <c r="I58" s="3"/>
    </row>
    <row r="59" spans="1:9">
      <c r="A59" s="139" t="s">
        <v>76</v>
      </c>
      <c r="B59" s="157"/>
      <c r="C59" s="138"/>
      <c r="D59" s="138"/>
      <c r="E59" s="138"/>
      <c r="F59" s="138"/>
      <c r="G59" s="138"/>
      <c r="H59" s="3"/>
      <c r="I59" s="3"/>
    </row>
    <row r="60" spans="1:9">
      <c r="A60" s="140" t="s">
        <v>77</v>
      </c>
      <c r="B60" s="158"/>
      <c r="C60" s="3"/>
      <c r="D60" s="3"/>
      <c r="E60" s="3"/>
      <c r="F60" s="3"/>
      <c r="G60" s="3"/>
      <c r="H60" s="3"/>
      <c r="I60" s="3"/>
    </row>
    <row r="61" spans="1:9">
      <c r="A61" s="138" t="s">
        <v>78</v>
      </c>
      <c r="B61" s="106"/>
      <c r="C61" s="3"/>
      <c r="D61" s="3"/>
      <c r="E61" s="3"/>
      <c r="F61" s="3"/>
      <c r="G61" s="3"/>
      <c r="H61" s="3"/>
      <c r="I61" s="3"/>
    </row>
    <row r="62" spans="1:9">
      <c r="A62" s="138" t="s">
        <v>79</v>
      </c>
      <c r="B62" s="106"/>
    </row>
    <row r="63" spans="1:9">
      <c r="A63" s="137" t="s">
        <v>80</v>
      </c>
      <c r="B63" s="156"/>
    </row>
    <row r="64" spans="1:9">
      <c r="A64" s="141" t="s">
        <v>81</v>
      </c>
      <c r="B64" s="159"/>
    </row>
  </sheetData>
  <mergeCells count="5">
    <mergeCell ref="A6:A8"/>
    <mergeCell ref="E6:I6"/>
    <mergeCell ref="E7:E8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55" orientation="landscape" r:id="rId1"/>
  <ignoredErrors>
    <ignoredError sqref="E13" formula="1"/>
    <ignoredError sqref="D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dcterms:created xsi:type="dcterms:W3CDTF">2019-02-01T13:54:08Z</dcterms:created>
  <dcterms:modified xsi:type="dcterms:W3CDTF">2019-02-01T13:56:34Z</dcterms:modified>
</cp:coreProperties>
</file>