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Provisorio 2007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<sst xmlns="http://schemas.openxmlformats.org/spreadsheetml/2006/main" count="43" uniqueCount="40">
  <si>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GOBIERNO DE LA PROVINCIA DE SAN JUAN</t>
  </si>
  <si>
    <t>MINISTERIO DE HACIENDA Y FINANZAS</t>
  </si>
  <si>
    <t xml:space="preserve">INFORMACIÓN PARA EL CONSEJO FEDERAL DE RESPONSABILIDAD FISCAL </t>
  </si>
  <si>
    <t>Ley Nacional  25.917</t>
  </si>
  <si>
    <t>EN PESOS (Ejecución)</t>
  </si>
  <si>
    <t>Finalidad y Función: Educación, Ciencia y Técnica, no incluye Cultura.</t>
  </si>
  <si>
    <t>PROVINCIA DE SAN JUAN</t>
  </si>
  <si>
    <t>FUENTE DE FINANCIAMIENTO</t>
  </si>
  <si>
    <t>Institucional</t>
  </si>
  <si>
    <t>11 Tesoro Provincial + 13 Fdos. Provinciales Afectados</t>
  </si>
  <si>
    <t>14 Fondos Nacionales con Afectación Específica</t>
  </si>
  <si>
    <t>16 Credito Externo</t>
  </si>
  <si>
    <t>Totales</t>
  </si>
  <si>
    <t xml:space="preserve">Ejecución </t>
  </si>
  <si>
    <t>(1)</t>
  </si>
  <si>
    <t>(2)</t>
  </si>
  <si>
    <t>(3)</t>
  </si>
  <si>
    <t>(4)=(1+2+3)</t>
  </si>
  <si>
    <t>1 Ministerio de Hacienda y Finanzas</t>
  </si>
  <si>
    <t>1 Ministerio de la Producción</t>
  </si>
  <si>
    <t>2 Ministerio de Infraestructura y Tecnologia</t>
  </si>
  <si>
    <t>3 Ministerio de Educación</t>
  </si>
  <si>
    <t>4 Obligaciones a Cargo del Tesoro</t>
  </si>
  <si>
    <t>-</t>
  </si>
  <si>
    <t>Total Ejecución Año 2005</t>
  </si>
  <si>
    <t>INVERSIÓN INCREMENTAL  ART. 5º LEY 26.075</t>
  </si>
  <si>
    <t>(1) Estimación del Gasto en Educación - Ciencia y Técnica, Incremental s/2005, exigido por Ley 26.075 p/ 2007</t>
  </si>
  <si>
    <t>Sobrecumplimiento de la meta: ((2)-(1))</t>
  </si>
  <si>
    <t>Inversión Total,  Cumplimiento  Art. 5º Ley 26.075</t>
  </si>
  <si>
    <t>(En Pesos)</t>
  </si>
  <si>
    <t xml:space="preserve">Año Base, Total Ejecución 2005 (3):     </t>
  </si>
  <si>
    <t>280.899.545</t>
  </si>
  <si>
    <t>Meta de Inversión para Año 2008, Art. 5º Ley 26.075 ((1)+(3))</t>
  </si>
  <si>
    <t xml:space="preserve">Incremento Respecto de 2005:     </t>
  </si>
  <si>
    <r>
      <t>Nota</t>
    </r>
    <r>
      <rPr>
        <sz val="10"/>
        <rFont val="Arial"/>
        <family val="2"/>
      </rPr>
      <t>: la presente información fue remitida a la oficina de COORDINACION GENERAL ESTUDIO DE COSTOS DEL SISTEMA EDUCATIVO, dependiente</t>
    </r>
  </si>
  <si>
    <t>del Ministerio de Educación, Ciencia y Tecnología de la Nación.</t>
  </si>
  <si>
    <t xml:space="preserve">Ejecutado al 31-12-2007 por San Juan:     </t>
  </si>
  <si>
    <t>LEY DE FINANCIAMIENTO EDUCATIVO  (Ejecutado al 31-12-2007)  -  CIERRE PROVISORIO</t>
  </si>
  <si>
    <t>Total  Ejecutado al 31-12-2007.</t>
  </si>
  <si>
    <t>(2) Gasto Incremental s/2006,  presupuestado en Educ., Ciencia y Técnica, al 31-12-2007 por Prov. de San Juan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</si>
</sst>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4" xfId="15" applyNumberFormat="1" applyFill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3" xfId="15" applyNumberFormat="1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0" fontId="1" fillId="0" borderId="2" xfId="19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0" fontId="1" fillId="0" borderId="0" xfId="19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9" fontId="1" fillId="0" borderId="8" xfId="19" applyFont="1" applyFill="1" applyBorder="1" applyAlignment="1">
      <alignment horizontal="center"/>
    </xf>
    <xf numFmtId="9" fontId="1" fillId="0" borderId="8" xfId="19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9" fontId="1" fillId="0" borderId="10" xfId="19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right"/>
    </xf>
    <xf numFmtId="49" fontId="1" fillId="0" borderId="0" xfId="15" applyNumberFormat="1" applyFont="1" applyBorder="1" applyAlignment="1">
      <alignment horizontal="right"/>
    </xf>
    <xf numFmtId="49" fontId="1" fillId="0" borderId="0" xfId="15" applyNumberFormat="1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10" fontId="1" fillId="0" borderId="6" xfId="19" applyNumberFormat="1" applyFont="1" applyBorder="1" applyAlignment="1">
      <alignment horizontal="left"/>
    </xf>
    <xf numFmtId="164" fontId="1" fillId="0" borderId="0" xfId="15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49" fontId="1" fillId="0" borderId="9" xfId="15" applyNumberFormat="1" applyFont="1" applyBorder="1" applyAlignment="1">
      <alignment horizontal="left"/>
    </xf>
    <xf numFmtId="0" fontId="0" fillId="0" borderId="9" xfId="0" applyBorder="1" applyAlignment="1">
      <alignment horizontal="right"/>
    </xf>
    <xf numFmtId="10" fontId="1" fillId="0" borderId="12" xfId="19" applyNumberFormat="1" applyFont="1" applyBorder="1" applyAlignment="1">
      <alignment horizontal="left"/>
    </xf>
    <xf numFmtId="4" fontId="0" fillId="0" borderId="0" xfId="0" applyNumberFormat="1" applyAlignment="1">
      <alignment/>
    </xf>
    <xf numFmtId="164" fontId="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15" applyNumberFormat="1" applyFon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64" fontId="5" fillId="0" borderId="19" xfId="15" applyNumberFormat="1" applyFont="1" applyBorder="1" applyAlignment="1">
      <alignment horizontal="center"/>
    </xf>
    <xf numFmtId="164" fontId="5" fillId="0" borderId="20" xfId="15" applyNumberFormat="1" applyFont="1" applyBorder="1" applyAlignment="1">
      <alignment horizontal="center"/>
    </xf>
    <xf numFmtId="164" fontId="5" fillId="0" borderId="21" xfId="15" applyNumberFormat="1" applyFont="1" applyFill="1" applyBorder="1" applyAlignment="1">
      <alignment horizontal="center"/>
    </xf>
    <xf numFmtId="164" fontId="5" fillId="0" borderId="22" xfId="15" applyNumberFormat="1" applyFont="1" applyFill="1" applyBorder="1" applyAlignment="1">
      <alignment horizontal="center"/>
    </xf>
    <xf numFmtId="164" fontId="5" fillId="0" borderId="21" xfId="15" applyNumberFormat="1" applyFont="1" applyBorder="1" applyAlignment="1">
      <alignment horizontal="center"/>
    </xf>
    <xf numFmtId="164" fontId="5" fillId="0" borderId="22" xfId="15" applyNumberFormat="1" applyFont="1" applyBorder="1" applyAlignment="1">
      <alignment horizontal="center"/>
    </xf>
    <xf numFmtId="164" fontId="5" fillId="0" borderId="2" xfId="15" applyNumberFormat="1" applyFont="1" applyBorder="1" applyAlignment="1">
      <alignment horizontal="center"/>
    </xf>
    <xf numFmtId="164" fontId="5" fillId="0" borderId="4" xfId="15" applyNumberFormat="1" applyFont="1" applyBorder="1" applyAlignment="1">
      <alignment horizontal="center"/>
    </xf>
    <xf numFmtId="164" fontId="5" fillId="0" borderId="2" xfId="15" applyNumberFormat="1" applyFont="1" applyFill="1" applyBorder="1" applyAlignment="1">
      <alignment horizontal="center"/>
    </xf>
    <xf numFmtId="164" fontId="5" fillId="0" borderId="4" xfId="15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43.7109375" style="0" customWidth="1"/>
    <col min="2" max="2" width="16.421875" style="0" customWidth="1"/>
    <col min="3" max="3" width="16.7109375" style="0" customWidth="1"/>
    <col min="4" max="4" width="12.421875" style="0" customWidth="1"/>
    <col min="5" max="5" width="17.57421875" style="0" customWidth="1"/>
    <col min="6" max="6" width="14.140625" style="0" customWidth="1"/>
    <col min="7" max="7" width="9.140625" style="0" customWidth="1"/>
    <col min="8" max="8" width="10.00390625" style="0" customWidth="1"/>
    <col min="9" max="9" width="11.28125" style="0" customWidth="1"/>
    <col min="10" max="10" width="5.7109375" style="0" customWidth="1"/>
    <col min="12" max="12" width="11.28125" style="0" bestFit="1" customWidth="1"/>
  </cols>
  <sheetData>
    <row r="1" ht="17.25" customHeight="1">
      <c r="A1" s="1" t="s">
        <v>0</v>
      </c>
    </row>
    <row r="2" ht="17.25" customHeight="1">
      <c r="A2" s="2" t="s">
        <v>1</v>
      </c>
    </row>
    <row r="3" ht="19.5" customHeight="1">
      <c r="A3" s="3"/>
    </row>
    <row r="4" spans="1:10" ht="15.7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4"/>
    </row>
    <row r="5" spans="1:9" ht="15.75">
      <c r="A5" s="98" t="s">
        <v>3</v>
      </c>
      <c r="B5" s="98"/>
      <c r="C5" s="98"/>
      <c r="D5" s="98"/>
      <c r="E5" s="98"/>
      <c r="F5" s="98"/>
      <c r="G5" s="98"/>
      <c r="H5" s="98"/>
      <c r="I5" s="98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99" t="s">
        <v>37</v>
      </c>
      <c r="B7" s="99"/>
      <c r="C7" s="99"/>
      <c r="D7" s="99"/>
      <c r="E7" s="99"/>
      <c r="F7" s="99"/>
      <c r="G7" s="99"/>
      <c r="H7" s="99"/>
      <c r="I7" s="99"/>
      <c r="J7" s="3"/>
    </row>
    <row r="8" spans="1:10" ht="15">
      <c r="A8" s="100"/>
      <c r="B8" s="100"/>
      <c r="C8" s="100"/>
      <c r="D8" s="100"/>
      <c r="E8" s="100"/>
      <c r="F8" s="100"/>
      <c r="G8" s="100"/>
      <c r="H8" s="100"/>
      <c r="I8" s="100"/>
      <c r="J8" s="3"/>
    </row>
    <row r="9" spans="2:10" ht="18" customHeight="1">
      <c r="B9" s="5"/>
      <c r="C9" s="5"/>
      <c r="D9" s="5"/>
      <c r="E9" s="5"/>
      <c r="F9" s="5"/>
      <c r="G9" s="5"/>
      <c r="H9" s="5"/>
      <c r="I9" s="5"/>
      <c r="J9" s="3"/>
    </row>
    <row r="10" spans="1:10" ht="12.7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4" spans="1:9" ht="24.75" customHeight="1">
      <c r="A14" s="6" t="s">
        <v>6</v>
      </c>
      <c r="B14" s="89" t="s">
        <v>7</v>
      </c>
      <c r="C14" s="90"/>
      <c r="D14" s="90"/>
      <c r="E14" s="90"/>
      <c r="F14" s="90"/>
      <c r="G14" s="90"/>
      <c r="H14" s="90"/>
      <c r="I14" s="91"/>
    </row>
    <row r="15" spans="1:10" s="3" customFormat="1" ht="51" customHeight="1">
      <c r="A15" s="92" t="s">
        <v>8</v>
      </c>
      <c r="B15" s="95" t="s">
        <v>9</v>
      </c>
      <c r="C15" s="96"/>
      <c r="D15" s="95" t="s">
        <v>10</v>
      </c>
      <c r="E15" s="97"/>
      <c r="F15" s="95" t="s">
        <v>11</v>
      </c>
      <c r="G15" s="97"/>
      <c r="H15" s="89" t="s">
        <v>12</v>
      </c>
      <c r="I15" s="91"/>
      <c r="J15" s="7"/>
    </row>
    <row r="16" spans="1:10" s="3" customFormat="1" ht="25.5" customHeight="1">
      <c r="A16" s="93"/>
      <c r="B16" s="95" t="s">
        <v>13</v>
      </c>
      <c r="C16" s="97"/>
      <c r="D16" s="95" t="s">
        <v>13</v>
      </c>
      <c r="E16" s="97"/>
      <c r="F16" s="95" t="s">
        <v>13</v>
      </c>
      <c r="G16" s="97"/>
      <c r="H16" s="95" t="s">
        <v>13</v>
      </c>
      <c r="I16" s="97"/>
      <c r="J16" s="7"/>
    </row>
    <row r="17" spans="1:10" s="3" customFormat="1" ht="12.75">
      <c r="A17" s="94"/>
      <c r="B17" s="87" t="s">
        <v>14</v>
      </c>
      <c r="C17" s="88"/>
      <c r="D17" s="87" t="s">
        <v>15</v>
      </c>
      <c r="E17" s="88"/>
      <c r="F17" s="87" t="s">
        <v>16</v>
      </c>
      <c r="G17" s="88"/>
      <c r="H17" s="87" t="s">
        <v>17</v>
      </c>
      <c r="I17" s="88"/>
      <c r="J17" s="8"/>
    </row>
    <row r="18" spans="1:10" s="3" customFormat="1" ht="16.5" customHeight="1" hidden="1">
      <c r="A18" s="9" t="s">
        <v>18</v>
      </c>
      <c r="B18" s="10">
        <v>0</v>
      </c>
      <c r="C18" s="11"/>
      <c r="D18" s="12"/>
      <c r="E18" s="12"/>
      <c r="F18" s="13">
        <v>0</v>
      </c>
      <c r="G18" s="13"/>
      <c r="H18" s="14"/>
      <c r="I18" s="13">
        <v>0</v>
      </c>
      <c r="J18" s="15"/>
    </row>
    <row r="19" spans="1:10" s="3" customFormat="1" ht="16.5" customHeight="1">
      <c r="A19" s="9" t="s">
        <v>19</v>
      </c>
      <c r="B19" s="85">
        <f>2234141+4400</f>
        <v>2238541</v>
      </c>
      <c r="C19" s="86"/>
      <c r="D19" s="85">
        <v>175375</v>
      </c>
      <c r="E19" s="86"/>
      <c r="F19" s="83">
        <v>0</v>
      </c>
      <c r="G19" s="84"/>
      <c r="H19" s="83">
        <f>+B19+D19+F19</f>
        <v>2413916</v>
      </c>
      <c r="I19" s="84"/>
      <c r="J19" s="15"/>
    </row>
    <row r="20" spans="1:10" s="3" customFormat="1" ht="16.5" customHeight="1">
      <c r="A20" s="9" t="s">
        <v>20</v>
      </c>
      <c r="B20" s="85">
        <f>8809440+1087260-130000-342572</f>
        <v>9424128</v>
      </c>
      <c r="C20" s="86"/>
      <c r="D20" s="85">
        <v>0</v>
      </c>
      <c r="E20" s="86"/>
      <c r="F20" s="83">
        <v>0</v>
      </c>
      <c r="G20" s="84"/>
      <c r="H20" s="83">
        <f>+B20+D20+F20</f>
        <v>9424128</v>
      </c>
      <c r="I20" s="84"/>
      <c r="J20" s="15"/>
    </row>
    <row r="21" spans="1:10" s="3" customFormat="1" ht="16.5" customHeight="1">
      <c r="A21" s="9" t="s">
        <v>21</v>
      </c>
      <c r="B21" s="85">
        <f>459202963+36994711</f>
        <v>496197674</v>
      </c>
      <c r="C21" s="86"/>
      <c r="D21" s="85">
        <v>65139784</v>
      </c>
      <c r="E21" s="86"/>
      <c r="F21" s="83">
        <v>0</v>
      </c>
      <c r="G21" s="84"/>
      <c r="H21" s="83">
        <f>+B21+D21+F21</f>
        <v>561337458</v>
      </c>
      <c r="I21" s="84"/>
      <c r="J21" s="15"/>
    </row>
    <row r="22" spans="1:10" ht="16.5" customHeight="1">
      <c r="A22" s="9" t="s">
        <v>22</v>
      </c>
      <c r="B22" s="83" t="s">
        <v>23</v>
      </c>
      <c r="C22" s="84"/>
      <c r="D22" s="83">
        <v>0</v>
      </c>
      <c r="E22" s="84"/>
      <c r="F22" s="83">
        <v>0</v>
      </c>
      <c r="G22" s="84"/>
      <c r="H22" s="83">
        <v>0</v>
      </c>
      <c r="I22" s="84"/>
      <c r="J22" s="15"/>
    </row>
    <row r="23" spans="1:10" ht="16.5" customHeight="1">
      <c r="A23" s="16"/>
      <c r="B23" s="79"/>
      <c r="C23" s="80"/>
      <c r="D23" s="79"/>
      <c r="E23" s="80"/>
      <c r="F23" s="81"/>
      <c r="G23" s="82"/>
      <c r="H23" s="83"/>
      <c r="I23" s="84"/>
      <c r="J23" s="15"/>
    </row>
    <row r="24" spans="1:10" s="2" customFormat="1" ht="24.75" customHeight="1">
      <c r="A24" s="17" t="s">
        <v>38</v>
      </c>
      <c r="B24" s="77">
        <f>SUM(B18:C23)</f>
        <v>507860343</v>
      </c>
      <c r="C24" s="78"/>
      <c r="D24" s="77">
        <f>SUM(D19:E23)</f>
        <v>65315159</v>
      </c>
      <c r="E24" s="78"/>
      <c r="F24" s="77">
        <f>SUM(F18:G23)</f>
        <v>0</v>
      </c>
      <c r="G24" s="78"/>
      <c r="H24" s="77">
        <f>SUM(H19:I23)</f>
        <v>573175502</v>
      </c>
      <c r="I24" s="78"/>
      <c r="J24" s="18"/>
    </row>
    <row r="25" spans="1:10" s="2" customFormat="1" ht="13.5" customHeight="1">
      <c r="A25" s="19"/>
      <c r="B25" s="20"/>
      <c r="C25" s="20"/>
      <c r="D25" s="20"/>
      <c r="E25" s="20"/>
      <c r="F25" s="20"/>
      <c r="G25" s="20"/>
      <c r="H25" s="20"/>
      <c r="I25" s="21"/>
      <c r="J25" s="22"/>
    </row>
    <row r="26" spans="1:10" s="2" customFormat="1" ht="18" customHeight="1">
      <c r="A26" s="3" t="s">
        <v>24</v>
      </c>
      <c r="B26" s="23">
        <v>280899545</v>
      </c>
      <c r="C26" s="24"/>
      <c r="D26"/>
      <c r="E26"/>
      <c r="F26"/>
      <c r="G26"/>
      <c r="H26" s="24"/>
      <c r="I26" s="24"/>
      <c r="J26"/>
    </row>
    <row r="27" spans="1:10" s="2" customFormat="1" ht="18" customHeight="1" thickBot="1">
      <c r="A27" s="3"/>
      <c r="B27" s="24"/>
      <c r="C27" s="24"/>
      <c r="D27"/>
      <c r="E27"/>
      <c r="F27"/>
      <c r="G27"/>
      <c r="H27"/>
      <c r="I27"/>
      <c r="J27"/>
    </row>
    <row r="28" spans="1:10" s="2" customFormat="1" ht="19.5" customHeight="1">
      <c r="A28" s="71" t="s">
        <v>25</v>
      </c>
      <c r="B28" s="72"/>
      <c r="C28" s="72"/>
      <c r="D28" s="72"/>
      <c r="E28" s="72"/>
      <c r="F28" s="72"/>
      <c r="G28" s="72"/>
      <c r="H28" s="72"/>
      <c r="I28" s="61"/>
      <c r="J28"/>
    </row>
    <row r="29" spans="1:10" s="2" customFormat="1" ht="14.25" customHeight="1">
      <c r="A29" s="25"/>
      <c r="B29" s="26"/>
      <c r="C29" s="26"/>
      <c r="D29" s="26"/>
      <c r="E29" s="26"/>
      <c r="F29" s="26"/>
      <c r="G29" s="26"/>
      <c r="H29" s="26"/>
      <c r="I29" s="27"/>
      <c r="J29"/>
    </row>
    <row r="30" spans="1:10" s="2" customFormat="1" ht="18" customHeight="1">
      <c r="A30" s="73" t="s">
        <v>26</v>
      </c>
      <c r="B30" s="74"/>
      <c r="C30" s="74"/>
      <c r="D30" s="74"/>
      <c r="E30" s="74"/>
      <c r="F30" s="28">
        <v>130000000</v>
      </c>
      <c r="G30" s="29"/>
      <c r="H30" s="29"/>
      <c r="I30" s="30">
        <v>1</v>
      </c>
      <c r="J30"/>
    </row>
    <row r="31" spans="1:10" s="2" customFormat="1" ht="18" customHeight="1">
      <c r="A31" s="73" t="s">
        <v>39</v>
      </c>
      <c r="B31" s="74"/>
      <c r="C31" s="74"/>
      <c r="D31" s="74"/>
      <c r="E31" s="74"/>
      <c r="F31" s="29">
        <f>+B24-B26</f>
        <v>226960798</v>
      </c>
      <c r="G31" s="29"/>
      <c r="H31" s="29"/>
      <c r="I31" s="31">
        <f>+F31/F30</f>
        <v>1.7458522923076922</v>
      </c>
      <c r="J31"/>
    </row>
    <row r="32" spans="1:10" s="2" customFormat="1" ht="23.25" customHeight="1" thickBot="1">
      <c r="A32" s="75" t="s">
        <v>27</v>
      </c>
      <c r="B32" s="76"/>
      <c r="C32" s="76"/>
      <c r="D32" s="76"/>
      <c r="E32" s="76"/>
      <c r="F32" s="32">
        <f>+F31-F30</f>
        <v>96960798</v>
      </c>
      <c r="G32" s="32"/>
      <c r="H32" s="32"/>
      <c r="I32" s="33">
        <f>+F32/F30</f>
        <v>0.7458522923076923</v>
      </c>
      <c r="J32"/>
    </row>
    <row r="33" spans="1:10" s="2" customFormat="1" ht="30" customHeight="1" thickBot="1">
      <c r="A33"/>
      <c r="B33"/>
      <c r="C33"/>
      <c r="D33" s="24"/>
      <c r="E33" s="24"/>
      <c r="F33"/>
      <c r="G33"/>
      <c r="H33"/>
      <c r="I33"/>
      <c r="J33"/>
    </row>
    <row r="34" spans="1:10" s="2" customFormat="1" ht="18" customHeight="1">
      <c r="A34" s="64" t="s">
        <v>28</v>
      </c>
      <c r="B34" s="65"/>
      <c r="C34" s="65"/>
      <c r="D34" s="65"/>
      <c r="E34" s="65"/>
      <c r="F34" s="65"/>
      <c r="G34" s="65"/>
      <c r="H34" s="65"/>
      <c r="I34" s="66"/>
      <c r="J34"/>
    </row>
    <row r="35" spans="1:10" s="2" customFormat="1" ht="13.5" customHeight="1" thickBot="1">
      <c r="A35" s="67" t="s">
        <v>29</v>
      </c>
      <c r="B35" s="68"/>
      <c r="C35" s="68"/>
      <c r="D35" s="68"/>
      <c r="E35" s="68"/>
      <c r="F35" s="68"/>
      <c r="G35" s="68"/>
      <c r="H35" s="68"/>
      <c r="I35" s="69"/>
      <c r="J35"/>
    </row>
    <row r="36" spans="1:10" s="2" customFormat="1" ht="6" customHeight="1">
      <c r="A36" s="34"/>
      <c r="B36" s="35"/>
      <c r="C36" s="35"/>
      <c r="D36" s="36"/>
      <c r="E36" s="36"/>
      <c r="F36" s="36"/>
      <c r="G36" s="36"/>
      <c r="H36" s="36"/>
      <c r="I36" s="37"/>
      <c r="J36"/>
    </row>
    <row r="37" spans="1:10" s="2" customFormat="1" ht="18" customHeight="1">
      <c r="A37" s="38" t="s">
        <v>30</v>
      </c>
      <c r="B37" s="39" t="s">
        <v>31</v>
      </c>
      <c r="C37" s="40"/>
      <c r="D37" s="35"/>
      <c r="E37" s="35"/>
      <c r="F37" s="35"/>
      <c r="G37" s="35"/>
      <c r="H37" s="35"/>
      <c r="I37" s="37"/>
      <c r="J37"/>
    </row>
    <row r="38" spans="1:10" s="2" customFormat="1" ht="18" customHeight="1" hidden="1">
      <c r="A38" s="41" t="s">
        <v>32</v>
      </c>
      <c r="B38" s="42">
        <f>+F30+B37</f>
        <v>410899545</v>
      </c>
      <c r="C38" s="40"/>
      <c r="D38" s="35"/>
      <c r="E38" s="35"/>
      <c r="F38" s="35"/>
      <c r="G38" s="35"/>
      <c r="H38" s="35"/>
      <c r="I38" s="43">
        <f>+B38/B37-1</f>
        <v>0.4627988984460618</v>
      </c>
      <c r="J38"/>
    </row>
    <row r="39" spans="1:10" s="2" customFormat="1" ht="18" customHeight="1">
      <c r="A39" s="38" t="s">
        <v>36</v>
      </c>
      <c r="B39" s="44">
        <f>+B24</f>
        <v>507860343</v>
      </c>
      <c r="C39" s="40"/>
      <c r="D39" s="63" t="s">
        <v>33</v>
      </c>
      <c r="E39" s="63"/>
      <c r="F39" s="63"/>
      <c r="H39" s="45"/>
      <c r="I39" s="43">
        <f>+B39/B37-1</f>
        <v>0.807978517729532</v>
      </c>
      <c r="J39"/>
    </row>
    <row r="40" spans="1:10" s="2" customFormat="1" ht="18" customHeight="1" thickBot="1">
      <c r="A40" s="46"/>
      <c r="B40" s="47"/>
      <c r="C40" s="47"/>
      <c r="D40" s="48"/>
      <c r="E40" s="48"/>
      <c r="F40" s="48"/>
      <c r="G40" s="48"/>
      <c r="H40" s="48"/>
      <c r="I40" s="49"/>
      <c r="J40"/>
    </row>
    <row r="41" spans="1:10" s="2" customFormat="1" ht="18" customHeight="1">
      <c r="A41"/>
      <c r="B41" s="50"/>
      <c r="C41" s="50"/>
      <c r="D41" s="50"/>
      <c r="E41" s="50"/>
      <c r="F41" s="51"/>
      <c r="G41" s="51"/>
      <c r="H41" s="51"/>
      <c r="I41"/>
      <c r="J41"/>
    </row>
    <row r="42" spans="1:10" s="2" customFormat="1" ht="12.75">
      <c r="A42" s="52" t="s">
        <v>34</v>
      </c>
      <c r="B42" s="53"/>
      <c r="C42" s="53"/>
      <c r="D42" s="53"/>
      <c r="E42" s="53"/>
      <c r="F42" s="24"/>
      <c r="G42" s="24"/>
      <c r="H42" s="24"/>
      <c r="I42"/>
      <c r="J42"/>
    </row>
    <row r="43" spans="1:10" s="2" customFormat="1" ht="12.75">
      <c r="A43" t="s">
        <v>35</v>
      </c>
      <c r="B43"/>
      <c r="C43"/>
      <c r="D43"/>
      <c r="E43"/>
      <c r="F43"/>
      <c r="G43"/>
      <c r="H43"/>
      <c r="I43"/>
      <c r="J43"/>
    </row>
    <row r="44" spans="1:10" s="2" customFormat="1" ht="12.75">
      <c r="A44" s="19"/>
      <c r="B44" s="54"/>
      <c r="C44" s="54"/>
      <c r="D44" s="35"/>
      <c r="E44" s="35"/>
      <c r="F44" s="35"/>
      <c r="G44" s="35"/>
      <c r="H44" s="35"/>
      <c r="I44" s="35"/>
      <c r="J44" s="35"/>
    </row>
    <row r="45" spans="1:10" s="2" customFormat="1" ht="12.75">
      <c r="A45" s="19"/>
      <c r="B45" s="54"/>
      <c r="C45" s="54"/>
      <c r="D45" s="35"/>
      <c r="E45" s="35"/>
      <c r="F45" s="35"/>
      <c r="G45" s="35"/>
      <c r="H45" s="35"/>
      <c r="I45" s="35"/>
      <c r="J45" s="35"/>
    </row>
    <row r="46" spans="1:10" s="2" customFormat="1" ht="12.75">
      <c r="A46" s="19"/>
      <c r="B46" s="54"/>
      <c r="C46" s="54"/>
      <c r="D46" s="35"/>
      <c r="E46" s="35"/>
      <c r="F46" s="35"/>
      <c r="G46" s="35"/>
      <c r="H46" s="35"/>
      <c r="I46" s="35"/>
      <c r="J46" s="35"/>
    </row>
    <row r="47" spans="1:12" ht="12.75">
      <c r="A47" s="19"/>
      <c r="B47" s="54"/>
      <c r="C47" s="54"/>
      <c r="D47" s="54"/>
      <c r="E47" s="54"/>
      <c r="F47" s="54"/>
      <c r="G47" s="54"/>
      <c r="H47" s="54"/>
      <c r="I47" s="54"/>
      <c r="J47" s="35"/>
      <c r="L47" s="24"/>
    </row>
    <row r="48" spans="1:10" ht="12.75">
      <c r="A48" s="35"/>
      <c r="B48" s="54"/>
      <c r="C48" s="54"/>
      <c r="D48" s="54"/>
      <c r="E48" s="54"/>
      <c r="F48" s="54"/>
      <c r="G48" s="54"/>
      <c r="H48" s="54"/>
      <c r="I48" s="54"/>
      <c r="J48" s="35"/>
    </row>
    <row r="49" spans="1:12" ht="15">
      <c r="A49" s="70"/>
      <c r="B49" s="70"/>
      <c r="C49" s="70"/>
      <c r="D49" s="70"/>
      <c r="E49" s="70"/>
      <c r="F49" s="70"/>
      <c r="G49" s="26"/>
      <c r="H49" s="26"/>
      <c r="I49" s="54"/>
      <c r="J49" s="35"/>
      <c r="L49" s="24"/>
    </row>
    <row r="50" spans="1:12" ht="12.75">
      <c r="A50" s="55"/>
      <c r="B50" s="56"/>
      <c r="C50" s="56"/>
      <c r="D50" s="56"/>
      <c r="E50" s="56"/>
      <c r="F50" s="51"/>
      <c r="G50" s="51"/>
      <c r="H50" s="51"/>
      <c r="I50" s="35"/>
      <c r="J50" s="35"/>
      <c r="L50" s="24"/>
    </row>
    <row r="51" spans="1:12" ht="12.75">
      <c r="A51" s="35"/>
      <c r="B51" s="57"/>
      <c r="C51" s="57"/>
      <c r="D51" s="56"/>
      <c r="E51" s="56"/>
      <c r="F51" s="54"/>
      <c r="G51" s="54"/>
      <c r="H51" s="54"/>
      <c r="I51" s="54"/>
      <c r="J51" s="35"/>
      <c r="L51" s="24"/>
    </row>
    <row r="52" spans="1:12" ht="12.75">
      <c r="A52" s="35"/>
      <c r="B52" s="35"/>
      <c r="C52" s="35"/>
      <c r="D52" s="56"/>
      <c r="E52" s="56"/>
      <c r="F52" s="35"/>
      <c r="G52" s="35"/>
      <c r="H52" s="35"/>
      <c r="I52" s="35"/>
      <c r="J52" s="35"/>
      <c r="L52" s="24"/>
    </row>
    <row r="53" spans="1:10" ht="12.75">
      <c r="A53" s="35"/>
      <c r="B53" s="35"/>
      <c r="C53" s="35"/>
      <c r="D53" s="54"/>
      <c r="E53" s="54"/>
      <c r="F53" s="35"/>
      <c r="G53" s="35"/>
      <c r="H53" s="35"/>
      <c r="I53" s="35"/>
      <c r="J53" s="35"/>
    </row>
    <row r="54" spans="1:10" ht="12.75">
      <c r="A54" s="62"/>
      <c r="B54" s="62"/>
      <c r="C54" s="62"/>
      <c r="D54" s="62"/>
      <c r="E54" s="58"/>
      <c r="F54" s="35"/>
      <c r="G54" s="35"/>
      <c r="H54" s="35"/>
      <c r="I54" s="35"/>
      <c r="J54" s="35"/>
    </row>
    <row r="55" spans="1:10" ht="12.75">
      <c r="A55" s="62"/>
      <c r="B55" s="62"/>
      <c r="C55" s="62"/>
      <c r="D55" s="62"/>
      <c r="E55" s="58"/>
      <c r="F55" s="35"/>
      <c r="G55" s="35"/>
      <c r="H55" s="35"/>
      <c r="I55" s="35"/>
      <c r="J55" s="35"/>
    </row>
    <row r="56" spans="1:10" ht="12.75">
      <c r="A56" s="45"/>
      <c r="B56" s="59"/>
      <c r="C56" s="59"/>
      <c r="D56" s="63"/>
      <c r="E56" s="63"/>
      <c r="F56" s="63"/>
      <c r="G56" s="45"/>
      <c r="H56" s="45"/>
      <c r="I56" s="60"/>
      <c r="J56" s="35"/>
    </row>
    <row r="57" spans="1:10" ht="12.7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2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.75">
      <c r="A59" s="35"/>
      <c r="B59" s="35"/>
      <c r="C59" s="35"/>
      <c r="D59" s="35"/>
      <c r="E59" s="35"/>
      <c r="F59" s="35"/>
      <c r="G59" s="35"/>
      <c r="H59" s="35"/>
      <c r="I59" s="35"/>
      <c r="J59" s="35"/>
    </row>
  </sheetData>
  <mergeCells count="53">
    <mergeCell ref="A4:I4"/>
    <mergeCell ref="A5:I5"/>
    <mergeCell ref="A7:I7"/>
    <mergeCell ref="A8:I8"/>
    <mergeCell ref="B14:I14"/>
    <mergeCell ref="A15:A17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A28:I28"/>
    <mergeCell ref="A30:E30"/>
    <mergeCell ref="A31:E31"/>
    <mergeCell ref="A32:E32"/>
    <mergeCell ref="A54:D54"/>
    <mergeCell ref="A55:D55"/>
    <mergeCell ref="D56:F56"/>
    <mergeCell ref="A34:I34"/>
    <mergeCell ref="A35:I35"/>
    <mergeCell ref="D39:F39"/>
    <mergeCell ref="A49:F49"/>
  </mergeCells>
  <printOptions/>
  <pageMargins left="0.83" right="0.36" top="0.2" bottom="0.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2008-01-16T14:43:25Z</cp:lastPrinted>
  <dcterms:created xsi:type="dcterms:W3CDTF">2008-01-14T13:52:23Z</dcterms:created>
  <dcterms:modified xsi:type="dcterms:W3CDTF">2008-03-05T10:47:45Z</dcterms:modified>
  <cp:category/>
  <cp:version/>
  <cp:contentType/>
  <cp:contentStatus/>
</cp:coreProperties>
</file>