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8380" windowHeight="12660"/>
  </bookViews>
  <sheets>
    <sheet name="CIERRE 2019" sheetId="1" r:id="rId1"/>
  </sheets>
  <calcPr calcId="125725"/>
</workbook>
</file>

<file path=xl/calcChain.xml><?xml version="1.0" encoding="utf-8"?>
<calcChain xmlns="http://schemas.openxmlformats.org/spreadsheetml/2006/main">
  <c r="F23" i="1"/>
  <c r="D23"/>
  <c r="H22"/>
  <c r="H21"/>
  <c r="H20"/>
  <c r="B20"/>
  <c r="D19"/>
  <c r="B19"/>
  <c r="H19" s="1"/>
  <c r="H18"/>
  <c r="H23" l="1"/>
  <c r="B23"/>
  <c r="F30" s="1"/>
  <c r="I31" l="1"/>
  <c r="F31"/>
</calcChain>
</file>

<file path=xl/sharedStrings.xml><?xml version="1.0" encoding="utf-8"?>
<sst xmlns="http://schemas.openxmlformats.org/spreadsheetml/2006/main" count="31" uniqueCount="28">
  <si>
    <t>GOBIERNO DE LA PROVINCIA DE SAN JUAN</t>
  </si>
  <si>
    <t xml:space="preserve">INFORMACIÓN PARA EL CONSEJO FEDERAL DE RESPONSABILIDAD FISCAL </t>
  </si>
  <si>
    <t>Ley Nacional  25.917</t>
  </si>
  <si>
    <t>LEY DE FINANCIAMIENTO EDUCATIVO  (Ejecución al 31/12/2019)</t>
  </si>
  <si>
    <t>EN PESOS (Ejecución)</t>
  </si>
  <si>
    <t>Finalidad y Función: Educación, Ciencia y Técnica, no incluye Cultura.</t>
  </si>
  <si>
    <t>Institucional</t>
  </si>
  <si>
    <t>FUENTE DE FINANCIAMIENTO</t>
  </si>
  <si>
    <t>11 Tesoro Provincial + 13 Fdos. Provinciales Afectados</t>
  </si>
  <si>
    <t>14 Fondos Nacionales con Afectación Específica</t>
  </si>
  <si>
    <t>16 Credito Externo</t>
  </si>
  <si>
    <t>Totales</t>
  </si>
  <si>
    <t>Ejecución</t>
  </si>
  <si>
    <t xml:space="preserve">(1) </t>
  </si>
  <si>
    <t xml:space="preserve">(2) </t>
  </si>
  <si>
    <t>(3)</t>
  </si>
  <si>
    <t>(4)=(1+2+3)</t>
  </si>
  <si>
    <t>1 Ministerio de la Producción</t>
  </si>
  <si>
    <t>2 Ministerio de Obras y Servicios Públicos</t>
  </si>
  <si>
    <t>3 Ministerio de Educación</t>
  </si>
  <si>
    <t>4 Secretaría de Ciencia, Tecnología e Innovación</t>
  </si>
  <si>
    <t>5 Obligacuiones a Cargo del Tesoro</t>
  </si>
  <si>
    <t>Total  Ejecución al 31/12/2019</t>
  </si>
  <si>
    <t>Total Ejecución Año 2005</t>
  </si>
  <si>
    <t>INVERSIÓN INCREMENTAL  ART. 5º LEY 26.075</t>
  </si>
  <si>
    <t>(1) Estimación del Gasto en Educación - Ciencia y Técnica, Incremental s/2005, exigido por Ley 26.075 p/ 2019</t>
  </si>
  <si>
    <t>(2) Gasto ejecutado en Educación, Ciencia y Técnica al 31/12/2019 por Prov. de San Juan</t>
  </si>
  <si>
    <t>Sobrecumplimiento de la meta: ((2)-(1))</t>
  </si>
</sst>
</file>

<file path=xl/styles.xml><?xml version="1.0" encoding="utf-8"?>
<styleSheet xmlns="http://schemas.openxmlformats.org/spreadsheetml/2006/main">
  <numFmts count="1">
    <numFmt numFmtId="164" formatCode="_ * #,##0_ ;_ * \-#,##0_ ;_ * \-??_ ;_ @_ "/>
  </numFmts>
  <fonts count="8"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4">
    <xf numFmtId="0" fontId="0" fillId="0" borderId="0"/>
    <xf numFmtId="0" fontId="2" fillId="0" borderId="0"/>
    <xf numFmtId="164" fontId="2" fillId="0" borderId="0"/>
    <xf numFmtId="9" fontId="2" fillId="0" borderId="0"/>
  </cellStyleXfs>
  <cellXfs count="75">
    <xf numFmtId="0" fontId="0" fillId="0" borderId="0" xfId="0"/>
    <xf numFmtId="0" fontId="1" fillId="0" borderId="0" xfId="0" applyFont="1" applyFill="1"/>
    <xf numFmtId="0" fontId="2" fillId="0" borderId="0" xfId="1" applyFill="1"/>
    <xf numFmtId="0" fontId="2" fillId="0" borderId="0" xfId="1"/>
    <xf numFmtId="0" fontId="1" fillId="0" borderId="0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Border="1" applyAlignment="1">
      <alignment horizontal="center"/>
    </xf>
    <xf numFmtId="0" fontId="3" fillId="0" borderId="0" xfId="1" applyFont="1"/>
    <xf numFmtId="0" fontId="4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49" fontId="3" fillId="0" borderId="14" xfId="1" applyNumberFormat="1" applyFont="1" applyBorder="1" applyAlignment="1">
      <alignment horizontal="center"/>
    </xf>
    <xf numFmtId="49" fontId="3" fillId="0" borderId="15" xfId="1" applyNumberFormat="1" applyFont="1" applyBorder="1" applyAlignment="1">
      <alignment horizontal="center"/>
    </xf>
    <xf numFmtId="49" fontId="3" fillId="0" borderId="16" xfId="1" applyNumberFormat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17" xfId="1" applyFont="1" applyBorder="1"/>
    <xf numFmtId="164" fontId="6" fillId="0" borderId="18" xfId="2" applyNumberFormat="1" applyFont="1" applyFill="1" applyBorder="1" applyAlignment="1" applyProtection="1">
      <alignment horizontal="center"/>
    </xf>
    <xf numFmtId="164" fontId="6" fillId="0" borderId="19" xfId="2" applyNumberFormat="1" applyFont="1" applyFill="1" applyBorder="1" applyAlignment="1" applyProtection="1">
      <alignment horizontal="center"/>
    </xf>
    <xf numFmtId="164" fontId="6" fillId="0" borderId="20" xfId="2" applyNumberFormat="1" applyFont="1" applyFill="1" applyBorder="1" applyAlignment="1" applyProtection="1">
      <alignment horizontal="center"/>
    </xf>
    <xf numFmtId="10" fontId="0" fillId="0" borderId="0" xfId="3" applyNumberFormat="1" applyFont="1" applyFill="1" applyBorder="1" applyAlignment="1" applyProtection="1"/>
    <xf numFmtId="164" fontId="0" fillId="0" borderId="0" xfId="3" applyNumberFormat="1" applyFont="1" applyFill="1" applyBorder="1" applyAlignment="1" applyProtection="1"/>
    <xf numFmtId="164" fontId="6" fillId="0" borderId="21" xfId="2" applyNumberFormat="1" applyFont="1" applyFill="1" applyBorder="1" applyAlignment="1" applyProtection="1">
      <alignment horizontal="center"/>
    </xf>
    <xf numFmtId="0" fontId="3" fillId="0" borderId="22" xfId="1" applyFont="1" applyBorder="1"/>
    <xf numFmtId="164" fontId="6" fillId="0" borderId="14" xfId="2" applyNumberFormat="1" applyFont="1" applyFill="1" applyBorder="1" applyAlignment="1" applyProtection="1">
      <alignment horizontal="center"/>
    </xf>
    <xf numFmtId="164" fontId="6" fillId="0" borderId="15" xfId="2" applyNumberFormat="1" applyFont="1" applyFill="1" applyBorder="1" applyAlignment="1" applyProtection="1">
      <alignment horizontal="center"/>
    </xf>
    <xf numFmtId="164" fontId="6" fillId="0" borderId="23" xfId="2" applyNumberFormat="1" applyFont="1" applyFill="1" applyBorder="1" applyAlignment="1" applyProtection="1">
      <alignment horizontal="center"/>
    </xf>
    <xf numFmtId="164" fontId="6" fillId="0" borderId="24" xfId="2" applyNumberFormat="1" applyFont="1" applyFill="1" applyBorder="1" applyAlignment="1" applyProtection="1">
      <alignment horizontal="center"/>
    </xf>
    <xf numFmtId="164" fontId="6" fillId="0" borderId="25" xfId="2" applyNumberFormat="1" applyFont="1" applyFill="1" applyBorder="1" applyAlignment="1" applyProtection="1">
      <alignment horizontal="center"/>
    </xf>
    <xf numFmtId="10" fontId="3" fillId="0" borderId="0" xfId="3" applyNumberFormat="1" applyFont="1" applyFill="1" applyBorder="1" applyAlignment="1" applyProtection="1"/>
    <xf numFmtId="0" fontId="3" fillId="0" borderId="0" xfId="1" applyFont="1" applyAlignment="1">
      <alignment horizontal="center"/>
    </xf>
    <xf numFmtId="0" fontId="3" fillId="0" borderId="0" xfId="1" applyFont="1" applyBorder="1"/>
    <xf numFmtId="164" fontId="0" fillId="0" borderId="0" xfId="2" applyNumberFormat="1" applyFont="1" applyFill="1" applyBorder="1" applyAlignment="1" applyProtection="1"/>
    <xf numFmtId="164" fontId="0" fillId="0" borderId="26" xfId="2" applyNumberFormat="1" applyFont="1" applyFill="1" applyBorder="1" applyAlignment="1" applyProtection="1"/>
    <xf numFmtId="164" fontId="0" fillId="0" borderId="26" xfId="1" applyNumberFormat="1" applyFont="1" applyBorder="1" applyAlignment="1">
      <alignment horizontal="center"/>
    </xf>
    <xf numFmtId="164" fontId="6" fillId="0" borderId="0" xfId="1" applyNumberFormat="1" applyFont="1"/>
    <xf numFmtId="164" fontId="2" fillId="0" borderId="0" xfId="1" applyNumberFormat="1"/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right"/>
    </xf>
    <xf numFmtId="10" fontId="7" fillId="0" borderId="0" xfId="1" applyNumberFormat="1" applyFont="1"/>
    <xf numFmtId="0" fontId="2" fillId="0" borderId="0" xfId="1" applyBorder="1"/>
    <xf numFmtId="164" fontId="2" fillId="0" borderId="0" xfId="1" applyNumberFormat="1" applyBorder="1"/>
    <xf numFmtId="0" fontId="5" fillId="0" borderId="27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3" fillId="0" borderId="33" xfId="1" applyFont="1" applyBorder="1" applyAlignment="1">
      <alignment horizontal="left"/>
    </xf>
    <xf numFmtId="3" fontId="3" fillId="0" borderId="34" xfId="1" applyNumberFormat="1" applyFont="1" applyFill="1" applyBorder="1" applyAlignment="1">
      <alignment horizontal="center"/>
    </xf>
    <xf numFmtId="3" fontId="3" fillId="0" borderId="35" xfId="1" applyNumberFormat="1" applyFont="1" applyBorder="1"/>
    <xf numFmtId="9" fontId="3" fillId="0" borderId="36" xfId="3" applyFont="1" applyFill="1" applyBorder="1" applyAlignment="1" applyProtection="1">
      <alignment horizontal="center"/>
    </xf>
    <xf numFmtId="3" fontId="3" fillId="0" borderId="34" xfId="1" applyNumberFormat="1" applyFont="1" applyBorder="1" applyAlignment="1">
      <alignment horizontal="center"/>
    </xf>
    <xf numFmtId="0" fontId="3" fillId="0" borderId="37" xfId="1" applyFont="1" applyBorder="1" applyAlignment="1">
      <alignment horizontal="right"/>
    </xf>
    <xf numFmtId="3" fontId="3" fillId="0" borderId="38" xfId="1" applyNumberFormat="1" applyFont="1" applyBorder="1" applyAlignment="1">
      <alignment horizontal="center"/>
    </xf>
    <xf numFmtId="3" fontId="3" fillId="0" borderId="39" xfId="1" applyNumberFormat="1" applyFont="1" applyBorder="1"/>
    <xf numFmtId="10" fontId="3" fillId="0" borderId="40" xfId="3" applyNumberFormat="1" applyFont="1" applyFill="1" applyBorder="1" applyAlignment="1" applyProtection="1">
      <alignment horizontal="center"/>
    </xf>
  </cellXfs>
  <cellStyles count="4">
    <cellStyle name="Excel Built-in Comma" xfId="2"/>
    <cellStyle name="Excel Built-in Normal" xfId="1"/>
    <cellStyle name="Excel Built-in Percent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32"/>
  <sheetViews>
    <sheetView tabSelected="1" zoomScale="90" zoomScaleNormal="90" workbookViewId="0"/>
  </sheetViews>
  <sheetFormatPr baseColWidth="10" defaultColWidth="33" defaultRowHeight="15" customHeight="1"/>
  <cols>
    <col min="1" max="1" width="49.85546875" style="3" customWidth="1"/>
    <col min="2" max="2" width="16.5703125" style="3" customWidth="1"/>
    <col min="3" max="3" width="14" style="3" customWidth="1"/>
    <col min="4" max="4" width="15.7109375" style="3" customWidth="1"/>
    <col min="5" max="5" width="11.7109375" style="3" customWidth="1"/>
    <col min="6" max="6" width="10.85546875" style="3" customWidth="1"/>
    <col min="7" max="7" width="10.42578125" style="3" customWidth="1"/>
    <col min="8" max="8" width="8.140625" style="3" customWidth="1"/>
    <col min="9" max="9" width="14.7109375" style="3" customWidth="1"/>
    <col min="10" max="16384" width="33" style="3"/>
  </cols>
  <sheetData>
    <row r="1" spans="1:11" ht="18.600000000000001" customHeight="1">
      <c r="A1" s="1" t="s">
        <v>0</v>
      </c>
      <c r="B1" s="2"/>
    </row>
    <row r="2" spans="1:11" ht="15.75" customHeight="1">
      <c r="A2"/>
      <c r="B2" s="4"/>
      <c r="C2" s="4"/>
      <c r="D2" s="4"/>
      <c r="E2" s="4"/>
      <c r="F2" s="4"/>
      <c r="G2" s="4"/>
      <c r="H2" s="4"/>
      <c r="I2" s="4"/>
      <c r="J2" s="5"/>
    </row>
    <row r="3" spans="1:11" ht="15.7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5"/>
    </row>
    <row r="4" spans="1:11" ht="15.75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11" ht="15" customHeight="1">
      <c r="A5" s="7"/>
      <c r="B5" s="7"/>
      <c r="C5" s="7"/>
      <c r="D5" s="7"/>
      <c r="E5" s="7"/>
      <c r="F5" s="7"/>
      <c r="G5" s="7"/>
      <c r="H5" s="7"/>
      <c r="I5" s="7"/>
      <c r="J5" s="7"/>
    </row>
    <row r="6" spans="1:11" ht="15" customHeight="1">
      <c r="A6" s="8" t="s">
        <v>3</v>
      </c>
      <c r="B6" s="8"/>
      <c r="C6" s="8"/>
      <c r="D6" s="8"/>
      <c r="E6" s="8"/>
      <c r="F6" s="8"/>
      <c r="G6" s="8"/>
      <c r="H6" s="8"/>
      <c r="I6" s="8"/>
      <c r="J6" s="7"/>
    </row>
    <row r="7" spans="1:11" ht="15" customHeight="1">
      <c r="A7" s="9"/>
      <c r="B7" s="9"/>
      <c r="C7" s="9"/>
      <c r="D7" s="9"/>
      <c r="E7" s="9"/>
      <c r="F7" s="9"/>
      <c r="G7" s="9"/>
      <c r="H7" s="9"/>
      <c r="I7" s="9"/>
      <c r="J7" s="7"/>
    </row>
    <row r="8" spans="1:11" ht="15" customHeight="1">
      <c r="B8" s="10"/>
      <c r="C8" s="10"/>
      <c r="D8" s="10"/>
      <c r="E8" s="10"/>
      <c r="F8" s="10"/>
      <c r="G8" s="10"/>
      <c r="H8" s="10"/>
      <c r="I8" s="10"/>
      <c r="J8" s="7"/>
      <c r="K8" s="7"/>
    </row>
    <row r="9" spans="1:11" ht="15" customHeight="1">
      <c r="A9" s="7" t="s">
        <v>4</v>
      </c>
      <c r="B9" s="7"/>
      <c r="C9" s="7"/>
      <c r="D9" s="7"/>
      <c r="E9" s="7"/>
      <c r="F9" s="7"/>
      <c r="G9" s="7"/>
      <c r="I9" s="7"/>
      <c r="J9" s="7"/>
    </row>
    <row r="10" spans="1:11" ht="15" customHeight="1">
      <c r="A10" s="7" t="s">
        <v>5</v>
      </c>
      <c r="B10" s="7"/>
      <c r="C10" s="7"/>
      <c r="D10" s="7"/>
      <c r="E10" s="7"/>
      <c r="F10" s="7"/>
      <c r="G10" s="7"/>
      <c r="H10" s="7"/>
      <c r="I10" s="7"/>
      <c r="J10" s="7"/>
    </row>
    <row r="11" spans="1:11" ht="15" customHeight="1">
      <c r="A11" s="7"/>
      <c r="B11" s="7"/>
      <c r="C11" s="7"/>
      <c r="D11" s="7"/>
      <c r="E11" s="7"/>
      <c r="F11" s="7"/>
      <c r="G11" s="7"/>
      <c r="H11" s="7"/>
      <c r="I11" s="7"/>
      <c r="J11" s="7"/>
    </row>
    <row r="13" spans="1:11" ht="15" customHeight="1">
      <c r="A13" s="11" t="s">
        <v>6</v>
      </c>
      <c r="B13" s="12" t="s">
        <v>7</v>
      </c>
      <c r="C13" s="13"/>
      <c r="D13" s="13"/>
      <c r="E13" s="13"/>
      <c r="F13" s="13"/>
      <c r="G13" s="13"/>
      <c r="H13" s="13"/>
      <c r="I13" s="14"/>
    </row>
    <row r="14" spans="1:11" s="7" customFormat="1" ht="15" customHeight="1">
      <c r="A14" s="15"/>
      <c r="B14" s="16" t="s">
        <v>8</v>
      </c>
      <c r="C14" s="17"/>
      <c r="D14" s="16" t="s">
        <v>9</v>
      </c>
      <c r="E14" s="17"/>
      <c r="F14" s="16" t="s">
        <v>10</v>
      </c>
      <c r="G14" s="18"/>
      <c r="H14" s="19" t="s">
        <v>11</v>
      </c>
      <c r="I14" s="20"/>
      <c r="J14" s="21"/>
    </row>
    <row r="15" spans="1:11" s="7" customFormat="1" ht="23.25" customHeight="1">
      <c r="A15" s="15"/>
      <c r="B15" s="22"/>
      <c r="C15" s="23"/>
      <c r="D15" s="22"/>
      <c r="E15" s="23"/>
      <c r="F15" s="22"/>
      <c r="G15" s="24"/>
      <c r="H15" s="25"/>
      <c r="I15" s="26"/>
      <c r="J15" s="21"/>
    </row>
    <row r="16" spans="1:11" s="7" customFormat="1" ht="12.75" customHeight="1">
      <c r="A16" s="15"/>
      <c r="B16" s="27" t="s">
        <v>12</v>
      </c>
      <c r="C16" s="28"/>
      <c r="D16" s="27" t="s">
        <v>12</v>
      </c>
      <c r="E16" s="28"/>
      <c r="F16" s="27" t="s">
        <v>12</v>
      </c>
      <c r="G16" s="28"/>
      <c r="H16" s="27" t="s">
        <v>12</v>
      </c>
      <c r="I16" s="28"/>
      <c r="J16" s="21"/>
    </row>
    <row r="17" spans="1:10" s="7" customFormat="1" ht="12.75" customHeight="1">
      <c r="A17" s="29"/>
      <c r="B17" s="30" t="s">
        <v>13</v>
      </c>
      <c r="C17" s="31"/>
      <c r="D17" s="30" t="s">
        <v>14</v>
      </c>
      <c r="E17" s="31"/>
      <c r="F17" s="30" t="s">
        <v>15</v>
      </c>
      <c r="G17" s="32"/>
      <c r="H17" s="30" t="s">
        <v>16</v>
      </c>
      <c r="I17" s="31"/>
      <c r="J17" s="33"/>
    </row>
    <row r="18" spans="1:10" s="7" customFormat="1" ht="15" customHeight="1">
      <c r="A18" s="34" t="s">
        <v>17</v>
      </c>
      <c r="B18" s="35">
        <v>1186502</v>
      </c>
      <c r="C18" s="36"/>
      <c r="D18" s="35"/>
      <c r="E18" s="36"/>
      <c r="F18" s="35">
        <v>0</v>
      </c>
      <c r="G18" s="37"/>
      <c r="H18" s="35">
        <f>+B18+D18+F18</f>
        <v>1186502</v>
      </c>
      <c r="I18" s="36"/>
      <c r="J18" s="38"/>
    </row>
    <row r="19" spans="1:10" s="7" customFormat="1" ht="15" customHeight="1">
      <c r="A19" s="34" t="s">
        <v>18</v>
      </c>
      <c r="B19" s="35">
        <f>199873941+1161170682-361568-3996265-18798530-96775535-693149-50580558-12716478-15388293-49410198</f>
        <v>1112324049</v>
      </c>
      <c r="C19" s="36"/>
      <c r="D19" s="35">
        <f>119485140-331652-517001</f>
        <v>118636487</v>
      </c>
      <c r="E19" s="36"/>
      <c r="F19" s="35">
        <v>0</v>
      </c>
      <c r="G19" s="37"/>
      <c r="H19" s="35">
        <f>+B19+D19+F19</f>
        <v>1230960536</v>
      </c>
      <c r="I19" s="36"/>
      <c r="J19" s="39"/>
    </row>
    <row r="20" spans="1:10" s="7" customFormat="1" ht="15" customHeight="1">
      <c r="A20" s="34" t="s">
        <v>19</v>
      </c>
      <c r="B20" s="35">
        <f>9426514034+4743654072</f>
        <v>14170168106</v>
      </c>
      <c r="C20" s="36"/>
      <c r="D20" s="35">
        <v>588767085</v>
      </c>
      <c r="E20" s="36"/>
      <c r="F20" s="35">
        <v>0</v>
      </c>
      <c r="G20" s="37"/>
      <c r="H20" s="35">
        <f>+B20+D20+F20</f>
        <v>14758935191</v>
      </c>
      <c r="I20" s="36"/>
      <c r="J20" s="38"/>
    </row>
    <row r="21" spans="1:10" ht="15" customHeight="1">
      <c r="A21" s="34" t="s">
        <v>20</v>
      </c>
      <c r="B21" s="35">
        <v>65808888</v>
      </c>
      <c r="C21" s="36"/>
      <c r="D21" s="35">
        <v>0</v>
      </c>
      <c r="E21" s="36"/>
      <c r="F21" s="35">
        <v>0</v>
      </c>
      <c r="G21" s="37"/>
      <c r="H21" s="35">
        <f>+B21+D21+F21</f>
        <v>65808888</v>
      </c>
      <c r="I21" s="36"/>
      <c r="J21" s="38"/>
    </row>
    <row r="22" spans="1:10" ht="15" customHeight="1">
      <c r="A22" s="34" t="s">
        <v>21</v>
      </c>
      <c r="B22" s="40">
        <v>55365350</v>
      </c>
      <c r="C22" s="40"/>
      <c r="D22" s="40"/>
      <c r="E22" s="40"/>
      <c r="F22" s="40"/>
      <c r="G22" s="40"/>
      <c r="H22" s="35">
        <f>+B22+D22+F22</f>
        <v>55365350</v>
      </c>
      <c r="I22" s="36"/>
      <c r="J22" s="38"/>
    </row>
    <row r="23" spans="1:10" s="48" customFormat="1" ht="15" customHeight="1">
      <c r="A23" s="41" t="s">
        <v>22</v>
      </c>
      <c r="B23" s="42">
        <f>SUM(B18:C22)</f>
        <v>15404852895</v>
      </c>
      <c r="C23" s="43"/>
      <c r="D23" s="44">
        <f>SUM(D18:E22)</f>
        <v>707403572</v>
      </c>
      <c r="E23" s="45"/>
      <c r="F23" s="44">
        <f>SUM(F18:G22)</f>
        <v>0</v>
      </c>
      <c r="G23" s="46"/>
      <c r="H23" s="44">
        <f>SUM(H18:I22)</f>
        <v>16112256467</v>
      </c>
      <c r="I23" s="45"/>
      <c r="J23" s="47"/>
    </row>
    <row r="24" spans="1:10" s="48" customFormat="1" ht="15" customHeight="1">
      <c r="A24" s="49"/>
      <c r="B24" s="50"/>
      <c r="C24" s="50"/>
      <c r="D24" s="50"/>
      <c r="E24" s="50"/>
      <c r="F24" s="50"/>
      <c r="G24" s="50"/>
      <c r="H24" s="51"/>
      <c r="I24" s="52"/>
      <c r="J24" s="47"/>
    </row>
    <row r="25" spans="1:10" s="48" customFormat="1" ht="15" customHeight="1">
      <c r="A25" s="7" t="s">
        <v>23</v>
      </c>
      <c r="B25" s="53">
        <v>280899545</v>
      </c>
      <c r="C25" s="54"/>
      <c r="D25" s="55"/>
      <c r="E25" s="56"/>
      <c r="H25" s="57"/>
      <c r="I25" s="54"/>
    </row>
    <row r="26" spans="1:10" ht="15" customHeight="1" thickBot="1">
      <c r="A26" s="58"/>
      <c r="B26" s="58"/>
      <c r="C26" s="58"/>
      <c r="D26" s="59"/>
      <c r="E26" s="59"/>
      <c r="F26" s="58"/>
      <c r="G26" s="58"/>
      <c r="H26" s="58"/>
      <c r="I26" s="58"/>
      <c r="J26" s="58"/>
    </row>
    <row r="27" spans="1:10" ht="15" customHeight="1">
      <c r="A27" s="60" t="s">
        <v>24</v>
      </c>
      <c r="B27" s="61"/>
      <c r="C27" s="61"/>
      <c r="D27" s="61"/>
      <c r="E27" s="61"/>
      <c r="F27" s="61"/>
      <c r="G27" s="61"/>
      <c r="H27" s="61"/>
      <c r="I27" s="62"/>
      <c r="J27" s="58"/>
    </row>
    <row r="28" spans="1:10" ht="15" customHeight="1">
      <c r="A28" s="63"/>
      <c r="B28" s="64"/>
      <c r="C28" s="64"/>
      <c r="D28" s="64"/>
      <c r="E28" s="64"/>
      <c r="F28" s="64"/>
      <c r="G28" s="64"/>
      <c r="H28" s="64"/>
      <c r="I28" s="65"/>
      <c r="J28" s="58"/>
    </row>
    <row r="29" spans="1:10" ht="15" customHeight="1">
      <c r="A29" s="66" t="s">
        <v>25</v>
      </c>
      <c r="B29" s="66"/>
      <c r="C29" s="66"/>
      <c r="D29" s="66"/>
      <c r="E29" s="66"/>
      <c r="F29" s="67">
        <v>14285400000</v>
      </c>
      <c r="G29" s="67"/>
      <c r="H29" s="68"/>
      <c r="I29" s="69"/>
      <c r="J29" s="58"/>
    </row>
    <row r="30" spans="1:10" ht="15" customHeight="1">
      <c r="A30" s="66" t="s">
        <v>26</v>
      </c>
      <c r="B30" s="66"/>
      <c r="C30" s="66"/>
      <c r="D30" s="66"/>
      <c r="E30" s="66"/>
      <c r="F30" s="70">
        <f>+B23</f>
        <v>15404852895</v>
      </c>
      <c r="G30" s="70"/>
      <c r="H30" s="68"/>
      <c r="I30" s="69"/>
      <c r="J30" s="58"/>
    </row>
    <row r="31" spans="1:10" ht="15" customHeight="1" thickBot="1">
      <c r="A31" s="71" t="s">
        <v>27</v>
      </c>
      <c r="B31" s="71"/>
      <c r="C31" s="71"/>
      <c r="D31" s="71"/>
      <c r="E31" s="71"/>
      <c r="F31" s="72">
        <f>+F30-F29</f>
        <v>1119452895</v>
      </c>
      <c r="G31" s="72"/>
      <c r="H31" s="73"/>
      <c r="I31" s="74">
        <f>+F30/F29-1</f>
        <v>7.8363426645386092E-2</v>
      </c>
      <c r="J31" s="58"/>
    </row>
    <row r="32" spans="1:10" ht="15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</row>
  </sheetData>
  <mergeCells count="49">
    <mergeCell ref="A27:I28"/>
    <mergeCell ref="A29:E29"/>
    <mergeCell ref="F29:G29"/>
    <mergeCell ref="A30:E30"/>
    <mergeCell ref="F30:G30"/>
    <mergeCell ref="A31:E31"/>
    <mergeCell ref="F31:G31"/>
    <mergeCell ref="B22:C22"/>
    <mergeCell ref="D22:E22"/>
    <mergeCell ref="F22:G22"/>
    <mergeCell ref="H22:I22"/>
    <mergeCell ref="B23:C23"/>
    <mergeCell ref="D23:E23"/>
    <mergeCell ref="F23:G23"/>
    <mergeCell ref="H23:I23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A3:I3"/>
    <mergeCell ref="A4:I4"/>
    <mergeCell ref="A6:I6"/>
    <mergeCell ref="A7:I7"/>
    <mergeCell ref="A13:A17"/>
    <mergeCell ref="B13:I13"/>
    <mergeCell ref="B14:C15"/>
    <mergeCell ref="D14:E15"/>
    <mergeCell ref="F14:G15"/>
    <mergeCell ref="H14:I15"/>
  </mergeCells>
  <pageMargins left="0.78749999999999998" right="0.78749999999999998" top="0.63" bottom="0.78749999999999998" header="0.51180555555555551" footer="0.51180555555555551"/>
  <pageSetup paperSize="9" scale="86" firstPageNumber="0" orientation="landscape" horizontalDpi="300" verticalDpi="300" r:id="rId1"/>
  <headerFooter alignWithMargins="0"/>
  <ignoredErrors>
    <ignoredError sqref="B17:I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CIERRE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dcterms:created xsi:type="dcterms:W3CDTF">2020-02-06T13:06:50Z</dcterms:created>
  <dcterms:modified xsi:type="dcterms:W3CDTF">2020-02-06T13:07:23Z</dcterms:modified>
</cp:coreProperties>
</file>