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70" windowHeight="6960" tabRatio="222"/>
  </bookViews>
  <sheets>
    <sheet name="Dciembre 2021" sheetId="4" r:id="rId1"/>
  </sheets>
  <calcPr calcId="152511"/>
</workbook>
</file>

<file path=xl/calcChain.xml><?xml version="1.0" encoding="utf-8"?>
<calcChain xmlns="http://schemas.openxmlformats.org/spreadsheetml/2006/main">
  <c r="H46" i="4"/>
  <c r="F46"/>
  <c r="H45"/>
  <c r="G45"/>
  <c r="F45"/>
  <c r="E45"/>
  <c r="D45"/>
  <c r="C45"/>
  <c r="C50" l="1"/>
</calcChain>
</file>

<file path=xl/sharedStrings.xml><?xml version="1.0" encoding="utf-8"?>
<sst xmlns="http://schemas.openxmlformats.org/spreadsheetml/2006/main" count="81" uniqueCount="76">
  <si>
    <t xml:space="preserve">GOBIERNO DE LA PROVINCIA DE SAN JUAN  </t>
  </si>
  <si>
    <t>MINISTERIO DE HACIENDA Y FINANZAS</t>
  </si>
  <si>
    <t>ACUMULADO</t>
  </si>
  <si>
    <t>PRESTAMISTA</t>
  </si>
  <si>
    <t>FINALIZACION</t>
  </si>
  <si>
    <t>DEUDA</t>
  </si>
  <si>
    <t>DEL</t>
  </si>
  <si>
    <t>USO DEL.CTO.</t>
  </si>
  <si>
    <t>DEVENGADO</t>
  </si>
  <si>
    <t>BASE CAJA</t>
  </si>
  <si>
    <t>PRESTAMO</t>
  </si>
  <si>
    <t>Amortización</t>
  </si>
  <si>
    <t>Intereses</t>
  </si>
  <si>
    <t>FONDO FIDUCIARIO DESARROLLO PROVINCIAL</t>
  </si>
  <si>
    <t>FONDO FIDUCIARIO DESARROLLO PROVINCIAL-CAMESA-</t>
  </si>
  <si>
    <t>SEPTIEM./2023</t>
  </si>
  <si>
    <t>Programa Federal de Desendeudamiento</t>
  </si>
  <si>
    <t>FEB./2030</t>
  </si>
  <si>
    <t>OTROS ENTES DEL ESTADO NACIONAL</t>
  </si>
  <si>
    <t>SUPERINTENDENCIA DEL SERVICIO DE SALUD</t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</si>
  <si>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</si>
  <si>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</si>
  <si>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</si>
  <si>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</si>
  <si>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</si>
  <si>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</si>
  <si>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</si>
  <si>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</si>
  <si>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</si>
  <si>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</si>
  <si>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</si>
  <si>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</si>
  <si>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</si>
  <si>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</si>
  <si>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</si>
  <si>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</si>
  <si>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</si>
  <si>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</si>
  <si>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</si>
  <si>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</si>
  <si>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</si>
  <si>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</si>
  <si>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</si>
  <si>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</si>
  <si>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t>OCTUBRE./2024</t>
  </si>
  <si>
    <t>BID 3806 -PROSAP IV-</t>
  </si>
  <si>
    <t>DICIEMB./2042</t>
  </si>
  <si>
    <t>ENTIDADES BANCARIAS Y FINANCIERAS</t>
  </si>
  <si>
    <t>DEUDA CONSOLIDADA</t>
  </si>
  <si>
    <t>TITULOS PUBLICOS PROVINCIALES</t>
  </si>
  <si>
    <t>Títulos Públicos Locales</t>
  </si>
  <si>
    <t>De colocación Voluntaria</t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</si>
  <si>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</si>
  <si>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</si>
  <si>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</si>
  <si>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</si>
  <si>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</si>
  <si>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</si>
  <si>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</si>
  <si>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</si>
  <si>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</si>
  <si>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</si>
  <si>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</si>
  <si>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Nota Nº4: Este préstamo fue cancelado.</t>
  </si>
  <si>
    <t>DICIEMBRE 2021</t>
  </si>
  <si>
    <t>Administracion Federal de Ingresos Publicos (convenio vales alimentarios)  Nota N° 5</t>
  </si>
  <si>
    <t>BID-940 y BID 1134-OC-AR-Programa Mejoramiento de Barrios                    Nota Nº 3</t>
  </si>
  <si>
    <t>Banco Boston (Cedido al Banco Patagonia)                                                   Nota Nº 4</t>
  </si>
  <si>
    <t>Valores Representativos de Deuda Ley 8058 Serie I                                    Nota Nº 2</t>
  </si>
  <si>
    <t>Nota  N°1: LOS IMPORTES ESTAN EN MILES, en el caso de prestamos  en dolares se trabajo con una cotización: $102,72  (cotización del dólar al  31/12/2021)</t>
  </si>
  <si>
    <t>Nota Nº 2: El prestamo es ejecutado y cancelado por el OD Instituto Provincial de la Vivienda.-</t>
  </si>
  <si>
    <t>Nota Nº3: En conciliación con la Unidad Ejecutora del I.P.V. Préstamo Cancelado.-</t>
  </si>
  <si>
    <t>Nota N°5: Deuda Reformulada por ley 27260, plan de pago N° J229162</t>
  </si>
  <si>
    <t>Anexo II –STOCK DE DEUDA DE LA ADMINISTRACION PUBLICA NO FINANCIERA</t>
  </si>
  <si>
    <t>GOBIERNO NACIONAL</t>
  </si>
  <si>
    <t>Deuda Flotante al 31/12/2021</t>
  </si>
</sst>
</file>

<file path=xl/styles.xml><?xml version="1.0" encoding="utf-8"?>
<styleSheet xmlns="http://schemas.openxmlformats.org/spreadsheetml/2006/main">
  <numFmts count="4">
    <numFmt numFmtId="164" formatCode="_ &quot;$&quot;\ * #,##0.00_ ;_ &quot;$&quot;\ * \-#,##0.00_ ;_ &quot;$&quot;\ * &quot;-&quot;??_ ;_ @_ "/>
    <numFmt numFmtId="165" formatCode="_-* #,##0.00\ _$_-;\-* #,##0.00\ _$_-;_-* &quot;-&quot;??\ _$_-;_-@_-"/>
    <numFmt numFmtId="166" formatCode="_-* #,##0\ _P_t_s_-;\-* #,##0\ _P_t_s_-;_-* \-??\ _P_t_s_-;_-@_-"/>
    <numFmt numFmtId="167" formatCode="_-* #,##0\ _$_-;\-* #,##0\ _$_-;_-* &quot;-&quot;??\ _$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name val="Arial"/>
      <family val="2"/>
    </font>
    <font>
      <b/>
      <sz val="15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164" fontId="5" fillId="0" borderId="0" xfId="3" applyFont="1"/>
    <xf numFmtId="0" fontId="6" fillId="0" borderId="0" xfId="0" applyFont="1"/>
    <xf numFmtId="0" fontId="7" fillId="0" borderId="0" xfId="0" applyFont="1"/>
    <xf numFmtId="164" fontId="7" fillId="0" borderId="0" xfId="3" applyFont="1"/>
    <xf numFmtId="14" fontId="7" fillId="0" borderId="7" xfId="3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" xfId="3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0" borderId="5" xfId="3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3" applyFont="1" applyBorder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9" fillId="0" borderId="8" xfId="0" applyFont="1" applyBorder="1"/>
    <xf numFmtId="0" fontId="6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5" xfId="0" applyFont="1" applyBorder="1"/>
    <xf numFmtId="0" fontId="8" fillId="0" borderId="0" xfId="0" applyFont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166" fontId="3" fillId="2" borderId="10" xfId="0" applyNumberFormat="1" applyFont="1" applyFill="1" applyBorder="1"/>
    <xf numFmtId="0" fontId="0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166" fontId="0" fillId="2" borderId="10" xfId="1" applyNumberFormat="1" applyFont="1" applyFill="1" applyBorder="1" applyAlignment="1" applyProtection="1"/>
    <xf numFmtId="0" fontId="0" fillId="2" borderId="9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11" xfId="0" applyFont="1" applyFill="1" applyBorder="1"/>
    <xf numFmtId="0" fontId="0" fillId="2" borderId="11" xfId="0" applyFont="1" applyFill="1" applyBorder="1" applyAlignment="1">
      <alignment horizontal="center"/>
    </xf>
    <xf numFmtId="166" fontId="0" fillId="2" borderId="11" xfId="1" applyNumberFormat="1" applyFont="1" applyFill="1" applyBorder="1" applyAlignment="1" applyProtection="1"/>
    <xf numFmtId="167" fontId="9" fillId="0" borderId="8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9" fillId="0" borderId="12" xfId="1" applyNumberFormat="1" applyFont="1" applyBorder="1" applyAlignment="1">
      <alignment horizontal="left"/>
    </xf>
    <xf numFmtId="167" fontId="6" fillId="0" borderId="0" xfId="1" applyNumberFormat="1" applyFont="1" applyAlignment="1">
      <alignment horizontal="left"/>
    </xf>
    <xf numFmtId="167" fontId="8" fillId="0" borderId="5" xfId="1" applyNumberFormat="1" applyFont="1" applyBorder="1"/>
    <xf numFmtId="167" fontId="5" fillId="0" borderId="0" xfId="1" applyNumberFormat="1" applyFont="1"/>
    <xf numFmtId="167" fontId="9" fillId="0" borderId="13" xfId="1" applyNumberFormat="1" applyFont="1" applyBorder="1" applyAlignment="1">
      <alignment horizontal="left"/>
    </xf>
    <xf numFmtId="167" fontId="9" fillId="0" borderId="5" xfId="1" applyNumberFormat="1" applyFont="1" applyBorder="1"/>
    <xf numFmtId="167" fontId="6" fillId="0" borderId="0" xfId="1" applyNumberFormat="1" applyFont="1"/>
    <xf numFmtId="167" fontId="9" fillId="0" borderId="8" xfId="1" applyNumberFormat="1" applyFont="1" applyBorder="1"/>
    <xf numFmtId="164" fontId="5" fillId="0" borderId="14" xfId="3" applyFont="1" applyBorder="1"/>
    <xf numFmtId="164" fontId="5" fillId="0" borderId="15" xfId="3" applyFont="1" applyBorder="1"/>
    <xf numFmtId="167" fontId="5" fillId="0" borderId="6" xfId="1" applyNumberFormat="1" applyFont="1" applyBorder="1" applyAlignment="1">
      <alignment horizontal="right"/>
    </xf>
    <xf numFmtId="167" fontId="5" fillId="0" borderId="3" xfId="1" applyNumberFormat="1" applyFont="1" applyBorder="1"/>
    <xf numFmtId="167" fontId="5" fillId="0" borderId="6" xfId="1" applyNumberFormat="1" applyFont="1" applyBorder="1"/>
    <xf numFmtId="167" fontId="5" fillId="0" borderId="8" xfId="1" applyNumberFormat="1" applyFont="1" applyBorder="1"/>
    <xf numFmtId="167" fontId="5" fillId="0" borderId="15" xfId="1" applyNumberFormat="1" applyFont="1" applyBorder="1"/>
    <xf numFmtId="164" fontId="5" fillId="0" borderId="8" xfId="3" applyFont="1" applyBorder="1"/>
    <xf numFmtId="0" fontId="4" fillId="2" borderId="6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4" fontId="7" fillId="0" borderId="8" xfId="3" applyFont="1" applyBorder="1" applyAlignment="1">
      <alignment horizontal="center"/>
    </xf>
    <xf numFmtId="164" fontId="7" fillId="0" borderId="6" xfId="3" applyFont="1" applyBorder="1" applyAlignment="1">
      <alignment horizontal="center"/>
    </xf>
    <xf numFmtId="164" fontId="7" fillId="0" borderId="2" xfId="3" applyFont="1" applyBorder="1" applyAlignment="1">
      <alignment horizontal="center"/>
    </xf>
    <xf numFmtId="164" fontId="7" fillId="0" borderId="3" xfId="3" applyFont="1" applyBorder="1" applyAlignment="1">
      <alignment horizontal="center"/>
    </xf>
    <xf numFmtId="164" fontId="7" fillId="0" borderId="4" xfId="3" applyFont="1" applyBorder="1" applyAlignment="1">
      <alignment horizontal="center" vertical="center"/>
    </xf>
    <xf numFmtId="164" fontId="7" fillId="0" borderId="7" xfId="3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Título 1" xfId="2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/>
  </sheetViews>
  <sheetFormatPr baseColWidth="10" defaultRowHeight="16.5"/>
  <cols>
    <col min="1" max="1" width="97.42578125" style="1" customWidth="1"/>
    <col min="2" max="2" width="17.42578125" style="1" bestFit="1" customWidth="1"/>
    <col min="3" max="3" width="18.28515625" style="2" bestFit="1" customWidth="1"/>
    <col min="4" max="4" width="17.5703125" style="2" bestFit="1" customWidth="1"/>
    <col min="5" max="5" width="17.140625" style="2" bestFit="1" customWidth="1"/>
    <col min="6" max="6" width="16.28515625" style="2" bestFit="1" customWidth="1"/>
    <col min="7" max="7" width="17.140625" style="2" bestFit="1" customWidth="1"/>
    <col min="8" max="8" width="16.28515625" style="2" bestFit="1" customWidth="1"/>
    <col min="9" max="16384" width="11.42578125" style="1"/>
  </cols>
  <sheetData>
    <row r="1" spans="1:9">
      <c r="A1" s="4" t="s">
        <v>0</v>
      </c>
      <c r="B1" s="4"/>
      <c r="C1" s="5"/>
      <c r="D1" s="5"/>
      <c r="E1" s="5"/>
      <c r="F1" s="5"/>
      <c r="G1" s="5"/>
      <c r="H1" s="5"/>
    </row>
    <row r="2" spans="1:9">
      <c r="A2" s="4" t="s">
        <v>1</v>
      </c>
      <c r="B2" s="4"/>
      <c r="C2" s="5"/>
      <c r="D2" s="5"/>
      <c r="E2" s="5"/>
      <c r="F2" s="5"/>
      <c r="G2" s="5"/>
      <c r="H2" s="5"/>
    </row>
    <row r="3" spans="1:9" ht="17.25" thickBot="1">
      <c r="A3" s="4"/>
      <c r="B3" s="4"/>
      <c r="C3" s="5"/>
      <c r="D3" s="5"/>
      <c r="E3" s="5"/>
      <c r="F3" s="5"/>
      <c r="G3" s="5"/>
      <c r="H3" s="5"/>
    </row>
    <row r="4" spans="1:9" ht="17.25" thickBot="1">
      <c r="A4" s="4" t="s">
        <v>73</v>
      </c>
      <c r="B4" s="4"/>
      <c r="C4" s="5"/>
      <c r="D4" s="56" t="s">
        <v>2</v>
      </c>
      <c r="E4" s="57"/>
      <c r="F4" s="57"/>
      <c r="G4" s="57"/>
      <c r="H4" s="58"/>
    </row>
    <row r="5" spans="1:9" ht="17.25" thickBot="1">
      <c r="A5" s="61" t="s">
        <v>3</v>
      </c>
      <c r="B5" s="7" t="s">
        <v>4</v>
      </c>
      <c r="C5" s="8" t="s">
        <v>5</v>
      </c>
      <c r="D5" s="55" t="s">
        <v>64</v>
      </c>
      <c r="E5" s="55"/>
      <c r="F5" s="55"/>
      <c r="G5" s="55"/>
      <c r="H5" s="55"/>
    </row>
    <row r="6" spans="1:9" ht="17.25" thickBot="1">
      <c r="A6" s="62"/>
      <c r="B6" s="9" t="s">
        <v>6</v>
      </c>
      <c r="C6" s="10"/>
      <c r="D6" s="59" t="s">
        <v>7</v>
      </c>
      <c r="E6" s="56" t="s">
        <v>8</v>
      </c>
      <c r="F6" s="58"/>
      <c r="G6" s="56" t="s">
        <v>9</v>
      </c>
      <c r="H6" s="58"/>
    </row>
    <row r="7" spans="1:9" ht="17.25" thickBot="1">
      <c r="A7" s="63"/>
      <c r="B7" s="11" t="s">
        <v>10</v>
      </c>
      <c r="C7" s="6">
        <v>44561</v>
      </c>
      <c r="D7" s="60"/>
      <c r="E7" s="12" t="s">
        <v>11</v>
      </c>
      <c r="F7" s="12" t="s">
        <v>12</v>
      </c>
      <c r="G7" s="12" t="s">
        <v>11</v>
      </c>
      <c r="H7" s="12" t="s">
        <v>12</v>
      </c>
    </row>
    <row r="8" spans="1:9" s="16" customFormat="1" ht="17.25" thickBot="1">
      <c r="A8" s="17" t="s">
        <v>74</v>
      </c>
      <c r="B8" s="17"/>
      <c r="C8" s="34">
        <v>6166663.2644900009</v>
      </c>
      <c r="D8" s="34">
        <v>0</v>
      </c>
      <c r="E8" s="34">
        <v>1861101.8006899999</v>
      </c>
      <c r="F8" s="34">
        <v>538071.30738000001</v>
      </c>
      <c r="G8" s="34">
        <v>1861101.8006899999</v>
      </c>
      <c r="H8" s="34">
        <v>538071.30738000001</v>
      </c>
      <c r="I8" s="35"/>
    </row>
    <row r="9" spans="1:9" s="19" customFormat="1" ht="17.25" thickBot="1">
      <c r="A9" s="18" t="s">
        <v>13</v>
      </c>
      <c r="B9" s="18"/>
      <c r="C9" s="36">
        <v>1495484.0396000003</v>
      </c>
      <c r="D9" s="36">
        <v>0</v>
      </c>
      <c r="E9" s="36">
        <v>965208.57907999994</v>
      </c>
      <c r="F9" s="36">
        <v>46040.874369999998</v>
      </c>
      <c r="G9" s="36">
        <v>965208.57907999994</v>
      </c>
      <c r="H9" s="36">
        <v>46040.874369999998</v>
      </c>
      <c r="I9" s="37"/>
    </row>
    <row r="10" spans="1:9" ht="17.25" thickTop="1">
      <c r="A10" s="13" t="s">
        <v>14</v>
      </c>
      <c r="B10" s="13" t="s">
        <v>15</v>
      </c>
      <c r="C10" s="38">
        <v>787028.80223000003</v>
      </c>
      <c r="D10" s="38"/>
      <c r="E10" s="38">
        <v>887564.19776999997</v>
      </c>
      <c r="F10" s="38">
        <v>2220.1778899999999</v>
      </c>
      <c r="G10" s="38">
        <v>887564.19776999997</v>
      </c>
      <c r="H10" s="38">
        <v>2220.1778899999999</v>
      </c>
      <c r="I10" s="39"/>
    </row>
    <row r="11" spans="1:9" ht="17.25" thickBot="1">
      <c r="A11" s="13" t="s">
        <v>16</v>
      </c>
      <c r="B11" s="13" t="s">
        <v>17</v>
      </c>
      <c r="C11" s="38">
        <v>708455.2373700001</v>
      </c>
      <c r="D11" s="38"/>
      <c r="E11" s="38">
        <v>77644.381309999997</v>
      </c>
      <c r="F11" s="38">
        <v>43820.696479999999</v>
      </c>
      <c r="G11" s="38">
        <v>77644.381309999997</v>
      </c>
      <c r="H11" s="38">
        <v>43820.696479999999</v>
      </c>
      <c r="I11" s="39"/>
    </row>
    <row r="12" spans="1:9" s="19" customFormat="1" ht="17.25" thickBot="1">
      <c r="A12" s="18" t="s">
        <v>18</v>
      </c>
      <c r="B12" s="18"/>
      <c r="C12" s="36">
        <v>4671179.2248900002</v>
      </c>
      <c r="D12" s="36">
        <v>0</v>
      </c>
      <c r="E12" s="36">
        <v>895893.22161000001</v>
      </c>
      <c r="F12" s="36">
        <v>492030.43301000004</v>
      </c>
      <c r="G12" s="36">
        <v>895893.22161000001</v>
      </c>
      <c r="H12" s="36">
        <v>492030.43301000004</v>
      </c>
      <c r="I12" s="37"/>
    </row>
    <row r="13" spans="1:9" ht="17.25" thickTop="1">
      <c r="A13" s="13" t="s">
        <v>19</v>
      </c>
      <c r="B13" s="13"/>
      <c r="C13" s="38">
        <v>10766</v>
      </c>
      <c r="D13" s="38"/>
      <c r="E13" s="38"/>
      <c r="F13" s="38"/>
      <c r="G13" s="38">
        <v>0</v>
      </c>
      <c r="H13" s="38">
        <v>0</v>
      </c>
      <c r="I13" s="39"/>
    </row>
    <row r="14" spans="1:9">
      <c r="A14" s="13" t="s">
        <v>65</v>
      </c>
      <c r="B14" s="13" t="s">
        <v>20</v>
      </c>
      <c r="C14" s="38">
        <v>9303.1795199999979</v>
      </c>
      <c r="D14" s="38"/>
      <c r="E14" s="38">
        <v>26434.431199999999</v>
      </c>
      <c r="F14" s="38">
        <v>3976.09348</v>
      </c>
      <c r="G14" s="38">
        <v>26434.431199999999</v>
      </c>
      <c r="H14" s="38">
        <v>3976.09348</v>
      </c>
      <c r="I14" s="39"/>
    </row>
    <row r="15" spans="1:9">
      <c r="A15" s="13" t="s">
        <v>21</v>
      </c>
      <c r="B15" s="13" t="s">
        <v>22</v>
      </c>
      <c r="C15" s="38">
        <v>80013.046199999997</v>
      </c>
      <c r="D15" s="38"/>
      <c r="E15" s="38">
        <v>11508.520259999999</v>
      </c>
      <c r="F15" s="38">
        <v>4975.9373599999999</v>
      </c>
      <c r="G15" s="38">
        <v>11508.520259999999</v>
      </c>
      <c r="H15" s="38">
        <v>4975.9373599999999</v>
      </c>
      <c r="I15" s="39"/>
    </row>
    <row r="16" spans="1:9">
      <c r="A16" s="13" t="s">
        <v>23</v>
      </c>
      <c r="B16" s="13" t="s">
        <v>24</v>
      </c>
      <c r="C16" s="38">
        <v>112.15111999999999</v>
      </c>
      <c r="D16" s="38"/>
      <c r="E16" s="38"/>
      <c r="F16" s="38"/>
      <c r="G16" s="38">
        <v>0</v>
      </c>
      <c r="H16" s="38">
        <v>0</v>
      </c>
      <c r="I16" s="39"/>
    </row>
    <row r="17" spans="1:9">
      <c r="A17" s="13" t="s">
        <v>25</v>
      </c>
      <c r="B17" s="13" t="s">
        <v>26</v>
      </c>
      <c r="C17" s="38">
        <v>3913244</v>
      </c>
      <c r="D17" s="38"/>
      <c r="E17" s="38"/>
      <c r="F17" s="38">
        <v>278608.15626000002</v>
      </c>
      <c r="G17" s="38">
        <v>0</v>
      </c>
      <c r="H17" s="38">
        <v>278608.15626000002</v>
      </c>
      <c r="I17" s="39"/>
    </row>
    <row r="18" spans="1:9" ht="17.25" thickBot="1">
      <c r="A18" s="13" t="s">
        <v>27</v>
      </c>
      <c r="B18" s="13" t="s">
        <v>28</v>
      </c>
      <c r="C18" s="38">
        <v>657740.84804999991</v>
      </c>
      <c r="D18" s="38"/>
      <c r="E18" s="38">
        <v>857950.27015</v>
      </c>
      <c r="F18" s="38">
        <v>204470.24591</v>
      </c>
      <c r="G18" s="38">
        <v>857950.27015</v>
      </c>
      <c r="H18" s="38">
        <v>204470.24591</v>
      </c>
      <c r="I18" s="39"/>
    </row>
    <row r="19" spans="1:9" s="16" customFormat="1" ht="17.25" thickBot="1">
      <c r="A19" s="17" t="s">
        <v>29</v>
      </c>
      <c r="B19" s="17"/>
      <c r="C19" s="34">
        <v>19442164.244760457</v>
      </c>
      <c r="D19" s="34">
        <v>2020574.7960000001</v>
      </c>
      <c r="E19" s="34">
        <v>807406.74995000008</v>
      </c>
      <c r="F19" s="34">
        <v>346662.58430999995</v>
      </c>
      <c r="G19" s="34">
        <v>807406.74995000008</v>
      </c>
      <c r="H19" s="34">
        <v>346662.58430999995</v>
      </c>
      <c r="I19" s="35"/>
    </row>
    <row r="20" spans="1:9">
      <c r="A20" s="13" t="s">
        <v>30</v>
      </c>
      <c r="B20" s="13"/>
      <c r="C20" s="38">
        <v>1844268.9727680001</v>
      </c>
      <c r="D20" s="38">
        <v>1177365.233</v>
      </c>
      <c r="E20" s="38"/>
      <c r="F20" s="38">
        <v>26855.04754</v>
      </c>
      <c r="G20" s="38">
        <v>0</v>
      </c>
      <c r="H20" s="38">
        <v>26855.04754</v>
      </c>
      <c r="I20" s="39"/>
    </row>
    <row r="21" spans="1:9">
      <c r="A21" s="13" t="s">
        <v>31</v>
      </c>
      <c r="B21" s="13">
        <v>49522</v>
      </c>
      <c r="C21" s="38">
        <v>3432941.2096703998</v>
      </c>
      <c r="D21" s="38">
        <v>732559.63199999998</v>
      </c>
      <c r="E21" s="38"/>
      <c r="F21" s="38">
        <v>115970.24219999999</v>
      </c>
      <c r="G21" s="38">
        <v>0</v>
      </c>
      <c r="H21" s="38">
        <v>115970.24219999999</v>
      </c>
      <c r="I21" s="39"/>
    </row>
    <row r="22" spans="1:9">
      <c r="A22" s="13" t="s">
        <v>32</v>
      </c>
      <c r="B22" s="13" t="s">
        <v>33</v>
      </c>
      <c r="C22" s="38">
        <v>74.464809599999995</v>
      </c>
      <c r="D22" s="38"/>
      <c r="E22" s="38"/>
      <c r="F22" s="38"/>
      <c r="G22" s="38">
        <v>0</v>
      </c>
      <c r="H22" s="38">
        <v>0</v>
      </c>
      <c r="I22" s="39"/>
    </row>
    <row r="23" spans="1:9">
      <c r="A23" s="13" t="s">
        <v>34</v>
      </c>
      <c r="B23" s="13" t="s">
        <v>35</v>
      </c>
      <c r="C23" s="38">
        <v>349584.88153920003</v>
      </c>
      <c r="D23" s="38"/>
      <c r="E23" s="38">
        <v>21138.524280000001</v>
      </c>
      <c r="F23" s="38">
        <v>10775.271629999999</v>
      </c>
      <c r="G23" s="38">
        <v>21138.524280000001</v>
      </c>
      <c r="H23" s="38">
        <v>10775.271629999999</v>
      </c>
      <c r="I23" s="39"/>
    </row>
    <row r="24" spans="1:9">
      <c r="A24" s="13" t="s">
        <v>36</v>
      </c>
      <c r="B24" s="13" t="s">
        <v>37</v>
      </c>
      <c r="C24" s="38">
        <v>8718.0467040000003</v>
      </c>
      <c r="D24" s="38"/>
      <c r="E24" s="38">
        <v>4601.76</v>
      </c>
      <c r="F24" s="38">
        <v>178.06531000000001</v>
      </c>
      <c r="G24" s="38">
        <v>4601.76</v>
      </c>
      <c r="H24" s="38">
        <v>178.06531000000001</v>
      </c>
      <c r="I24" s="39"/>
    </row>
    <row r="25" spans="1:9">
      <c r="A25" s="13" t="s">
        <v>38</v>
      </c>
      <c r="B25" s="13" t="s">
        <v>39</v>
      </c>
      <c r="C25" s="38">
        <v>1761780.467712</v>
      </c>
      <c r="D25" s="38"/>
      <c r="E25" s="38">
        <v>150776.16901000001</v>
      </c>
      <c r="F25" s="38">
        <v>49159.117140000002</v>
      </c>
      <c r="G25" s="38">
        <v>150776.16901000001</v>
      </c>
      <c r="H25" s="38">
        <v>49159.117140000002</v>
      </c>
      <c r="I25" s="39"/>
    </row>
    <row r="26" spans="1:9">
      <c r="A26" s="13" t="s">
        <v>40</v>
      </c>
      <c r="B26" s="13" t="s">
        <v>35</v>
      </c>
      <c r="C26" s="38">
        <v>3698262.74637869</v>
      </c>
      <c r="D26" s="38"/>
      <c r="E26" s="38">
        <v>180581.06124000001</v>
      </c>
      <c r="F26" s="38">
        <v>39559.602800000001</v>
      </c>
      <c r="G26" s="38">
        <v>180581.06124000001</v>
      </c>
      <c r="H26" s="38">
        <v>39559.602800000001</v>
      </c>
      <c r="I26" s="39"/>
    </row>
    <row r="27" spans="1:9">
      <c r="A27" s="13" t="s">
        <v>41</v>
      </c>
      <c r="B27" s="13" t="s">
        <v>35</v>
      </c>
      <c r="C27" s="38">
        <v>4951591.5881630396</v>
      </c>
      <c r="D27" s="38"/>
      <c r="E27" s="38">
        <v>283560.77058999997</v>
      </c>
      <c r="F27" s="38">
        <v>59017.878879999997</v>
      </c>
      <c r="G27" s="38">
        <v>283560.77058999997</v>
      </c>
      <c r="H27" s="38">
        <v>59017.878879999997</v>
      </c>
      <c r="I27" s="39"/>
    </row>
    <row r="28" spans="1:9">
      <c r="A28" s="13" t="s">
        <v>42</v>
      </c>
      <c r="B28" s="13" t="s">
        <v>33</v>
      </c>
      <c r="C28" s="38">
        <v>2580734.7048096</v>
      </c>
      <c r="D28" s="38"/>
      <c r="E28" s="38">
        <v>140782.93263</v>
      </c>
      <c r="F28" s="38">
        <v>31597.551039999998</v>
      </c>
      <c r="G28" s="38">
        <v>140782.93263</v>
      </c>
      <c r="H28" s="38">
        <v>31597.551039999998</v>
      </c>
      <c r="I28" s="39"/>
    </row>
    <row r="29" spans="1:9">
      <c r="A29" s="13" t="s">
        <v>43</v>
      </c>
      <c r="B29" s="13"/>
      <c r="C29" s="38"/>
      <c r="D29" s="38"/>
      <c r="E29" s="38"/>
      <c r="F29" s="38"/>
      <c r="G29" s="38">
        <v>0</v>
      </c>
      <c r="H29" s="38">
        <v>0</v>
      </c>
      <c r="I29" s="39"/>
    </row>
    <row r="30" spans="1:9">
      <c r="A30" s="13" t="s">
        <v>66</v>
      </c>
      <c r="B30" s="13" t="s">
        <v>44</v>
      </c>
      <c r="C30" s="38">
        <v>49267.520668800003</v>
      </c>
      <c r="D30" s="38"/>
      <c r="E30" s="38">
        <v>25965.532200000001</v>
      </c>
      <c r="F30" s="38">
        <v>3846.32233</v>
      </c>
      <c r="G30" s="38">
        <v>25965.532200000001</v>
      </c>
      <c r="H30" s="38">
        <v>3846.32233</v>
      </c>
      <c r="I30" s="39"/>
    </row>
    <row r="31" spans="1:9" ht="17.25" thickBot="1">
      <c r="A31" s="13" t="s">
        <v>45</v>
      </c>
      <c r="B31" s="13" t="s">
        <v>46</v>
      </c>
      <c r="C31" s="38">
        <v>764939.64153712697</v>
      </c>
      <c r="D31" s="38">
        <v>110649.931</v>
      </c>
      <c r="E31" s="38"/>
      <c r="F31" s="38">
        <v>9703.4854400000004</v>
      </c>
      <c r="G31" s="38">
        <v>0</v>
      </c>
      <c r="H31" s="38">
        <v>9703.4854400000004</v>
      </c>
      <c r="I31" s="39"/>
    </row>
    <row r="32" spans="1:9" s="16" customFormat="1" ht="17.25" thickBot="1">
      <c r="A32" s="17" t="s">
        <v>47</v>
      </c>
      <c r="B32" s="17"/>
      <c r="C32" s="34">
        <v>0</v>
      </c>
      <c r="D32" s="34"/>
      <c r="E32" s="34"/>
      <c r="F32" s="34"/>
      <c r="G32" s="34"/>
      <c r="H32" s="34"/>
      <c r="I32" s="35"/>
    </row>
    <row r="33" spans="1:9" ht="17.25" thickBot="1">
      <c r="A33" s="13" t="s">
        <v>67</v>
      </c>
      <c r="B33" s="13"/>
      <c r="C33" s="38">
        <v>0</v>
      </c>
      <c r="D33" s="38"/>
      <c r="E33" s="38"/>
      <c r="F33" s="38"/>
      <c r="G33" s="38"/>
      <c r="H33" s="38"/>
      <c r="I33" s="39"/>
    </row>
    <row r="34" spans="1:9" s="16" customFormat="1" ht="17.25" thickBot="1">
      <c r="A34" s="17" t="s">
        <v>48</v>
      </c>
      <c r="B34" s="17"/>
      <c r="C34" s="34">
        <v>43368.225999999995</v>
      </c>
      <c r="D34" s="34">
        <v>0</v>
      </c>
      <c r="E34" s="34">
        <v>8314.3549999999996</v>
      </c>
      <c r="F34" s="34">
        <v>25450.814180000001</v>
      </c>
      <c r="G34" s="34">
        <v>8314</v>
      </c>
      <c r="H34" s="34">
        <v>25451</v>
      </c>
      <c r="I34" s="35"/>
    </row>
    <row r="35" spans="1:9" s="19" customFormat="1" ht="17.25" thickBot="1">
      <c r="A35" s="18" t="s">
        <v>49</v>
      </c>
      <c r="B35" s="18"/>
      <c r="C35" s="36">
        <v>43368.225999999995</v>
      </c>
      <c r="D35" s="36">
        <v>0</v>
      </c>
      <c r="E35" s="36">
        <v>8314.3549999999996</v>
      </c>
      <c r="F35" s="36">
        <v>25450.814180000001</v>
      </c>
      <c r="G35" s="36">
        <v>8314</v>
      </c>
      <c r="H35" s="36">
        <v>25451</v>
      </c>
      <c r="I35" s="37"/>
    </row>
    <row r="36" spans="1:9" s="19" customFormat="1" ht="18" thickTop="1" thickBot="1">
      <c r="A36" s="20" t="s">
        <v>50</v>
      </c>
      <c r="B36" s="20"/>
      <c r="C36" s="40"/>
      <c r="D36" s="40"/>
      <c r="E36" s="40"/>
      <c r="F36" s="40"/>
      <c r="G36" s="40"/>
      <c r="H36" s="40"/>
      <c r="I36" s="37"/>
    </row>
    <row r="37" spans="1:9" s="3" customFormat="1" ht="17.25" thickTop="1">
      <c r="A37" s="21" t="s">
        <v>51</v>
      </c>
      <c r="B37" s="21"/>
      <c r="C37" s="41"/>
      <c r="D37" s="41"/>
      <c r="E37" s="41"/>
      <c r="F37" s="41"/>
      <c r="G37" s="41"/>
      <c r="H37" s="41"/>
      <c r="I37" s="42"/>
    </row>
    <row r="38" spans="1:9">
      <c r="A38" s="13" t="s">
        <v>68</v>
      </c>
      <c r="B38" s="13"/>
      <c r="C38" s="38">
        <v>43180.115999999995</v>
      </c>
      <c r="D38" s="38"/>
      <c r="E38" s="38">
        <v>8314.3549999999996</v>
      </c>
      <c r="F38" s="38">
        <v>25450.814180000001</v>
      </c>
      <c r="G38" s="38">
        <v>8314</v>
      </c>
      <c r="H38" s="38">
        <v>25451</v>
      </c>
      <c r="I38" s="39"/>
    </row>
    <row r="39" spans="1:9" s="3" customFormat="1">
      <c r="A39" s="21" t="s">
        <v>52</v>
      </c>
      <c r="B39" s="21"/>
      <c r="C39" s="41"/>
      <c r="D39" s="41"/>
      <c r="E39" s="41"/>
      <c r="F39" s="41"/>
      <c r="G39" s="41"/>
      <c r="H39" s="41"/>
      <c r="I39" s="42"/>
    </row>
    <row r="40" spans="1:9">
      <c r="A40" s="13" t="s">
        <v>53</v>
      </c>
      <c r="B40" s="13"/>
      <c r="C40" s="38"/>
      <c r="D40" s="38"/>
      <c r="E40" s="38"/>
      <c r="F40" s="38"/>
      <c r="G40" s="38"/>
      <c r="H40" s="38"/>
      <c r="I40" s="39"/>
    </row>
    <row r="41" spans="1:9" ht="17.25" thickBot="1">
      <c r="A41" s="13" t="s">
        <v>54</v>
      </c>
      <c r="B41" s="13"/>
      <c r="C41" s="38">
        <v>188.11</v>
      </c>
      <c r="D41" s="38"/>
      <c r="E41" s="38"/>
      <c r="F41" s="38"/>
      <c r="G41" s="38"/>
      <c r="H41" s="38"/>
      <c r="I41" s="39"/>
    </row>
    <row r="42" spans="1:9" s="19" customFormat="1" ht="17.25" thickBot="1">
      <c r="A42" s="18" t="s">
        <v>55</v>
      </c>
      <c r="B42" s="18"/>
      <c r="C42" s="36"/>
      <c r="D42" s="36"/>
      <c r="E42" s="36"/>
      <c r="F42" s="36"/>
      <c r="G42" s="36"/>
      <c r="H42" s="36"/>
      <c r="I42" s="37"/>
    </row>
    <row r="43" spans="1:9" ht="18" thickTop="1" thickBot="1">
      <c r="A43" s="13"/>
      <c r="B43" s="13"/>
      <c r="C43" s="38"/>
      <c r="D43" s="38"/>
      <c r="E43" s="38"/>
      <c r="F43" s="38"/>
      <c r="G43" s="38"/>
      <c r="H43" s="38"/>
      <c r="I43" s="39"/>
    </row>
    <row r="44" spans="1:9" s="3" customFormat="1" ht="17.25" thickBot="1">
      <c r="A44" s="15" t="s">
        <v>56</v>
      </c>
      <c r="B44" s="15"/>
      <c r="C44" s="43"/>
      <c r="D44" s="43"/>
      <c r="E44" s="43"/>
      <c r="F44" s="43"/>
      <c r="G44" s="43"/>
      <c r="H44" s="43"/>
      <c r="I44" s="42"/>
    </row>
    <row r="45" spans="1:9" s="3" customFormat="1" ht="17.25" thickBot="1">
      <c r="A45" s="15" t="s">
        <v>57</v>
      </c>
      <c r="B45" s="15"/>
      <c r="C45" s="46">
        <f>+C8+C19+C34</f>
        <v>25652195.735250458</v>
      </c>
      <c r="D45" s="49">
        <f t="shared" ref="D45:H45" si="0">+D8+D19+D34</f>
        <v>2020574.7960000001</v>
      </c>
      <c r="E45" s="48">
        <f t="shared" si="0"/>
        <v>2676822.90564</v>
      </c>
      <c r="F45" s="49">
        <f t="shared" si="0"/>
        <v>910184.70586999995</v>
      </c>
      <c r="G45" s="47">
        <f t="shared" si="0"/>
        <v>2676822.55064</v>
      </c>
      <c r="H45" s="47">
        <f t="shared" si="0"/>
        <v>910184.89168999996</v>
      </c>
      <c r="I45" s="42"/>
    </row>
    <row r="46" spans="1:9" ht="17.25" thickBot="1">
      <c r="A46" s="14"/>
      <c r="B46" s="14"/>
      <c r="C46" s="44"/>
      <c r="D46" s="51"/>
      <c r="E46" s="45"/>
      <c r="F46" s="49">
        <f>+E45+F45</f>
        <v>3587007.6115100002</v>
      </c>
      <c r="G46" s="50"/>
      <c r="H46" s="49">
        <f>+G45+H45+1</f>
        <v>3587008.44233</v>
      </c>
      <c r="I46" s="39"/>
    </row>
    <row r="48" spans="1:9" ht="17.25" thickBot="1"/>
    <row r="49" spans="1:3" ht="20.25" thickBot="1">
      <c r="A49" s="52" t="s">
        <v>75</v>
      </c>
      <c r="B49" s="53"/>
      <c r="C49" s="54"/>
    </row>
    <row r="50" spans="1:3">
      <c r="A50" s="23" t="s">
        <v>58</v>
      </c>
      <c r="B50" s="24"/>
      <c r="C50" s="25">
        <f>SUM(C51:C54)</f>
        <v>6885516</v>
      </c>
    </row>
    <row r="51" spans="1:3">
      <c r="A51" s="26" t="s">
        <v>59</v>
      </c>
      <c r="B51" s="27"/>
      <c r="C51" s="28">
        <v>2841516</v>
      </c>
    </row>
    <row r="52" spans="1:3">
      <c r="A52" s="29" t="s">
        <v>60</v>
      </c>
      <c r="B52" s="30"/>
      <c r="C52" s="28">
        <v>2269498</v>
      </c>
    </row>
    <row r="53" spans="1:3">
      <c r="A53" s="29" t="s">
        <v>61</v>
      </c>
      <c r="B53" s="30"/>
      <c r="C53" s="28">
        <v>1747235</v>
      </c>
    </row>
    <row r="54" spans="1:3">
      <c r="A54" s="31" t="s">
        <v>62</v>
      </c>
      <c r="B54" s="32"/>
      <c r="C54" s="33">
        <v>27267</v>
      </c>
    </row>
    <row r="56" spans="1:3">
      <c r="A56" s="22" t="s">
        <v>69</v>
      </c>
    </row>
    <row r="57" spans="1:3">
      <c r="A57" s="22" t="s">
        <v>70</v>
      </c>
    </row>
    <row r="58" spans="1:3">
      <c r="A58" s="22" t="s">
        <v>71</v>
      </c>
    </row>
    <row r="59" spans="1:3">
      <c r="A59" s="22" t="s">
        <v>63</v>
      </c>
    </row>
    <row r="60" spans="1:3">
      <c r="A60" s="22" t="s">
        <v>72</v>
      </c>
    </row>
  </sheetData>
  <mergeCells count="7">
    <mergeCell ref="A49:C49"/>
    <mergeCell ref="D5:H5"/>
    <mergeCell ref="D4:H4"/>
    <mergeCell ref="E6:F6"/>
    <mergeCell ref="D6:D7"/>
    <mergeCell ref="A5:A7"/>
    <mergeCell ref="G6:H6"/>
  </mergeCells>
  <pageMargins left="0.70866141732283472" right="0.70866141732283472" top="0.23622047244094491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Dciembre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Carolina</cp:lastModifiedBy>
  <cp:lastPrinted>2022-02-04T14:24:38Z</cp:lastPrinted>
  <dcterms:created xsi:type="dcterms:W3CDTF">2021-02-22T10:58:47Z</dcterms:created>
  <dcterms:modified xsi:type="dcterms:W3CDTF">2022-02-04T14:25:36Z</dcterms:modified>
</cp:coreProperties>
</file>